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xr:revisionPtr revIDLastSave="0" documentId="8_{7251491D-9961-4D03-8253-DB936E6E29CA}" xr6:coauthVersionLast="47" xr6:coauthVersionMax="47" xr10:uidLastSave="{00000000-0000-0000-0000-000000000000}"/>
  <bookViews>
    <workbookView xWindow="-108" yWindow="-108" windowWidth="23256" windowHeight="12456" firstSheet="3" activeTab="5" xr2:uid="{00000000-000D-0000-FFFF-FFFF00000000}"/>
  </bookViews>
  <sheets>
    <sheet name="契約用原稿" sheetId="12" r:id="rId1"/>
    <sheet name="契約用見本" sheetId="13" r:id="rId2"/>
    <sheet name="非契約用原稿" sheetId="14" r:id="rId3"/>
    <sheet name="非契約用原稿見本" sheetId="16" r:id="rId4"/>
    <sheet name="立替金精算書注意点" sheetId="17" r:id="rId5"/>
    <sheet name="立替金精算書原稿" sheetId="20" r:id="rId6"/>
    <sheet name="立替金精算書見本" sheetId="19" r:id="rId7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6" i="16" l="1"/>
  <c r="H42" i="16"/>
  <c r="H42" i="14"/>
  <c r="G28" i="20"/>
  <c r="J30" i="20"/>
  <c r="G30" i="20"/>
  <c r="J29" i="20"/>
  <c r="G29" i="20"/>
  <c r="J28" i="20"/>
  <c r="J26" i="20"/>
  <c r="I26" i="20"/>
  <c r="J30" i="19"/>
  <c r="J29" i="19"/>
  <c r="J28" i="19"/>
  <c r="G28" i="19"/>
  <c r="G30" i="19"/>
  <c r="G29" i="19"/>
  <c r="J26" i="19"/>
  <c r="I26" i="19"/>
  <c r="H44" i="14"/>
  <c r="H43" i="14"/>
  <c r="L39" i="14"/>
  <c r="G31" i="20" l="1"/>
  <c r="J31" i="20"/>
  <c r="J31" i="19"/>
  <c r="G31" i="19"/>
  <c r="H44" i="12"/>
  <c r="H43" i="12"/>
  <c r="L41" i="12"/>
  <c r="L40" i="14" l="1"/>
  <c r="L31" i="16"/>
  <c r="L40" i="16" s="1"/>
  <c r="H44" i="16"/>
  <c r="L44" i="16" s="1"/>
  <c r="H43" i="16"/>
  <c r="L43" i="16" s="1"/>
  <c r="L44" i="14"/>
  <c r="L43" i="14"/>
  <c r="H43" i="13"/>
  <c r="H44" i="13"/>
  <c r="L44" i="13" s="1"/>
  <c r="L41" i="13"/>
  <c r="D26" i="13" s="1"/>
  <c r="D26" i="12"/>
  <c r="D16" i="14" l="1"/>
  <c r="D19" i="16"/>
  <c r="D19" i="14"/>
  <c r="D28" i="13"/>
  <c r="D22" i="13"/>
  <c r="L43" i="13"/>
  <c r="D19" i="13" s="1"/>
  <c r="L43" i="12"/>
  <c r="D16" i="13" l="1"/>
  <c r="D28" i="12" l="1"/>
  <c r="D22" i="12"/>
  <c r="L44" i="12"/>
  <c r="D16" i="12" l="1"/>
  <c r="D19" i="12"/>
</calcChain>
</file>

<file path=xl/sharedStrings.xml><?xml version="1.0" encoding="utf-8"?>
<sst xmlns="http://schemas.openxmlformats.org/spreadsheetml/2006/main" count="353" uniqueCount="108">
  <si>
    <t>請　　　求　　　書</t>
    <rPh sb="0" eb="1">
      <t>ショウ</t>
    </rPh>
    <rPh sb="4" eb="5">
      <t>モトム</t>
    </rPh>
    <rPh sb="8" eb="9">
      <t>ショ</t>
    </rPh>
    <phoneticPr fontId="3"/>
  </si>
  <si>
    <t>社長</t>
    <rPh sb="0" eb="2">
      <t>シャチョウ</t>
    </rPh>
    <phoneticPr fontId="3"/>
  </si>
  <si>
    <t>専務</t>
    <rPh sb="0" eb="2">
      <t>センム</t>
    </rPh>
    <phoneticPr fontId="3"/>
  </si>
  <si>
    <t>部長</t>
    <rPh sb="0" eb="2">
      <t>ブチョウ</t>
    </rPh>
    <phoneticPr fontId="3"/>
  </si>
  <si>
    <t>次長</t>
    <rPh sb="0" eb="2">
      <t>ジチョウ</t>
    </rPh>
    <phoneticPr fontId="3"/>
  </si>
  <si>
    <t>担当</t>
    <rPh sb="0" eb="2">
      <t>タントウ</t>
    </rPh>
    <phoneticPr fontId="3"/>
  </si>
  <si>
    <r>
      <t>株式会社</t>
    </r>
    <r>
      <rPr>
        <sz val="14"/>
        <rFont val="ＭＳ Ｐゴシック"/>
        <family val="3"/>
        <charset val="128"/>
      </rPr>
      <t>　　福 津 組</t>
    </r>
    <rPh sb="0" eb="2">
      <t>カブシキ</t>
    </rPh>
    <rPh sb="2" eb="4">
      <t>カイシャ</t>
    </rPh>
    <rPh sb="6" eb="7">
      <t>フク</t>
    </rPh>
    <rPh sb="8" eb="9">
      <t>ツ</t>
    </rPh>
    <rPh sb="10" eb="11">
      <t>クミ</t>
    </rPh>
    <phoneticPr fontId="3"/>
  </si>
  <si>
    <t>御中</t>
    <rPh sb="0" eb="2">
      <t>オンチュウ</t>
    </rPh>
    <phoneticPr fontId="3"/>
  </si>
  <si>
    <t>令和　５　年</t>
    <rPh sb="0" eb="2">
      <t>レイワ</t>
    </rPh>
    <rPh sb="5" eb="6">
      <t>ネン</t>
    </rPh>
    <phoneticPr fontId="3"/>
  </si>
  <si>
    <t>月末</t>
    <rPh sb="0" eb="1">
      <t>ツキ</t>
    </rPh>
    <rPh sb="1" eb="2">
      <t>マツ</t>
    </rPh>
    <phoneticPr fontId="3"/>
  </si>
  <si>
    <t>工事番号</t>
    <rPh sb="0" eb="2">
      <t>コウジ</t>
    </rPh>
    <rPh sb="2" eb="4">
      <t>バンゴウ</t>
    </rPh>
    <phoneticPr fontId="3"/>
  </si>
  <si>
    <t>請　　　　求　　　　者</t>
    <rPh sb="0" eb="1">
      <t>ショウ</t>
    </rPh>
    <rPh sb="5" eb="6">
      <t>モトム</t>
    </rPh>
    <rPh sb="10" eb="11">
      <t>シャ</t>
    </rPh>
    <phoneticPr fontId="3"/>
  </si>
  <si>
    <t>工事名</t>
    <rPh sb="0" eb="2">
      <t>コウジ</t>
    </rPh>
    <rPh sb="2" eb="3">
      <t>メイ</t>
    </rPh>
    <phoneticPr fontId="3"/>
  </si>
  <si>
    <t>住所</t>
    <rPh sb="0" eb="2">
      <t>ジュウショ</t>
    </rPh>
    <phoneticPr fontId="3"/>
  </si>
  <si>
    <t>（工種）</t>
    <rPh sb="1" eb="2">
      <t>コウ</t>
    </rPh>
    <rPh sb="2" eb="3">
      <t>シュ</t>
    </rPh>
    <phoneticPr fontId="3"/>
  </si>
  <si>
    <t>工事</t>
    <rPh sb="0" eb="2">
      <t>コウジ</t>
    </rPh>
    <phoneticPr fontId="3"/>
  </si>
  <si>
    <t>名称</t>
    <rPh sb="0" eb="2">
      <t>メイショウ</t>
    </rPh>
    <phoneticPr fontId="3"/>
  </si>
  <si>
    <t>㊞</t>
    <phoneticPr fontId="3"/>
  </si>
  <si>
    <r>
      <rPr>
        <sz val="12"/>
        <rFont val="ＭＳ Ｐゴシック"/>
        <family val="3"/>
        <charset val="128"/>
      </rPr>
      <t>請求金額</t>
    </r>
    <r>
      <rPr>
        <sz val="11"/>
        <rFont val="ＭＳ Ｐゴシック"/>
        <family val="3"/>
        <charset val="128"/>
      </rPr>
      <t xml:space="preserve">
（税込）　　　</t>
    </r>
    <rPh sb="0" eb="2">
      <t>セイキュウ</t>
    </rPh>
    <rPh sb="2" eb="4">
      <t>キンガク</t>
    </rPh>
    <rPh sb="6" eb="7">
      <t>ゼイ</t>
    </rPh>
    <rPh sb="7" eb="8">
      <t>コ</t>
    </rPh>
    <phoneticPr fontId="3"/>
  </si>
  <si>
    <t>円</t>
    <rPh sb="0" eb="1">
      <t>エン</t>
    </rPh>
    <phoneticPr fontId="3"/>
  </si>
  <si>
    <t>登録番号</t>
    <rPh sb="0" eb="4">
      <t>トウロクバンゴウ</t>
    </rPh>
    <phoneticPr fontId="3"/>
  </si>
  <si>
    <t>T　E　L</t>
    <phoneticPr fontId="3"/>
  </si>
  <si>
    <t>(消費税)</t>
    <rPh sb="1" eb="4">
      <t>ショウヒゼイ</t>
    </rPh>
    <phoneticPr fontId="3"/>
  </si>
  <si>
    <t>担当者：</t>
    <rPh sb="0" eb="3">
      <t>タントウシャ</t>
    </rPh>
    <phoneticPr fontId="3"/>
  </si>
  <si>
    <t>①請負代金額</t>
    <rPh sb="1" eb="3">
      <t>ウケオイ</t>
    </rPh>
    <rPh sb="3" eb="4">
      <t>ダイ</t>
    </rPh>
    <rPh sb="4" eb="6">
      <t>キンガク</t>
    </rPh>
    <phoneticPr fontId="3"/>
  </si>
  <si>
    <t>(税　 抜)</t>
    <rPh sb="1" eb="2">
      <t>ゼイ</t>
    </rPh>
    <rPh sb="4" eb="5">
      <t>バツ</t>
    </rPh>
    <phoneticPr fontId="3"/>
  </si>
  <si>
    <t>振込口座</t>
    <rPh sb="0" eb="2">
      <t>フリコ</t>
    </rPh>
    <rPh sb="2" eb="4">
      <t>コウザ</t>
    </rPh>
    <phoneticPr fontId="3"/>
  </si>
  <si>
    <t>銀行</t>
    <rPh sb="0" eb="2">
      <t>ギンコウ</t>
    </rPh>
    <phoneticPr fontId="3"/>
  </si>
  <si>
    <t>本・支店</t>
    <rPh sb="0" eb="1">
      <t>ホン</t>
    </rPh>
    <rPh sb="2" eb="4">
      <t>シテン</t>
    </rPh>
    <phoneticPr fontId="3"/>
  </si>
  <si>
    <t>②総出来高金額</t>
    <rPh sb="1" eb="2">
      <t>ソウ</t>
    </rPh>
    <rPh sb="2" eb="5">
      <t>デキダカ</t>
    </rPh>
    <rPh sb="5" eb="7">
      <t>キンガク</t>
    </rPh>
    <phoneticPr fontId="3"/>
  </si>
  <si>
    <t>信金</t>
    <rPh sb="0" eb="2">
      <t>シンキン</t>
    </rPh>
    <phoneticPr fontId="3"/>
  </si>
  <si>
    <t>③＋④</t>
    <phoneticPr fontId="3"/>
  </si>
  <si>
    <t>③受領済金額</t>
    <rPh sb="1" eb="3">
      <t>ジュリョウ</t>
    </rPh>
    <rPh sb="3" eb="4">
      <t>スミ</t>
    </rPh>
    <rPh sb="4" eb="6">
      <t>キンガク</t>
    </rPh>
    <phoneticPr fontId="3"/>
  </si>
  <si>
    <t>種別</t>
    <rPh sb="0" eb="2">
      <t>シュベツ</t>
    </rPh>
    <phoneticPr fontId="3"/>
  </si>
  <si>
    <t>普通　・　当座</t>
    <rPh sb="0" eb="2">
      <t>フツウ</t>
    </rPh>
    <rPh sb="5" eb="7">
      <t>トウザ</t>
    </rPh>
    <phoneticPr fontId="3"/>
  </si>
  <si>
    <t>④今回請求金額</t>
    <rPh sb="1" eb="3">
      <t>コンカイ</t>
    </rPh>
    <rPh sb="3" eb="5">
      <t>セイキュウ</t>
    </rPh>
    <rPh sb="5" eb="7">
      <t>キンガク</t>
    </rPh>
    <phoneticPr fontId="3"/>
  </si>
  <si>
    <t>口座番号</t>
    <rPh sb="0" eb="2">
      <t>コウザ</t>
    </rPh>
    <rPh sb="2" eb="4">
      <t>バンゴウ</t>
    </rPh>
    <phoneticPr fontId="3"/>
  </si>
  <si>
    <t>②－③</t>
    <phoneticPr fontId="3"/>
  </si>
  <si>
    <t>⑤差引残額</t>
    <rPh sb="1" eb="3">
      <t>サシヒキ</t>
    </rPh>
    <rPh sb="3" eb="5">
      <t>ザンガク</t>
    </rPh>
    <phoneticPr fontId="3"/>
  </si>
  <si>
    <t>(ﾌﾘｶﾞﾅ)</t>
    <phoneticPr fontId="3"/>
  </si>
  <si>
    <t>①－③－④</t>
    <phoneticPr fontId="3"/>
  </si>
  <si>
    <t>口座名</t>
    <rPh sb="0" eb="3">
      <t>コウザメイ</t>
    </rPh>
    <phoneticPr fontId="3"/>
  </si>
  <si>
    <t>内　　　　　　　　訳</t>
    <rPh sb="0" eb="1">
      <t>ウチ</t>
    </rPh>
    <rPh sb="9" eb="10">
      <t>ヤク</t>
    </rPh>
    <phoneticPr fontId="3"/>
  </si>
  <si>
    <t>税率</t>
    <rPh sb="0" eb="2">
      <t>ゼイリツ</t>
    </rPh>
    <phoneticPr fontId="3"/>
  </si>
  <si>
    <t>数　　量</t>
    <rPh sb="0" eb="1">
      <t>カズ</t>
    </rPh>
    <rPh sb="3" eb="4">
      <t>リョウ</t>
    </rPh>
    <phoneticPr fontId="3"/>
  </si>
  <si>
    <t>単位</t>
    <rPh sb="0" eb="2">
      <t>タンイ</t>
    </rPh>
    <phoneticPr fontId="3"/>
  </si>
  <si>
    <t>単　　　価</t>
    <rPh sb="0" eb="1">
      <t>タン</t>
    </rPh>
    <rPh sb="4" eb="5">
      <t>アタイ</t>
    </rPh>
    <phoneticPr fontId="3"/>
  </si>
  <si>
    <t>金　　　額</t>
    <rPh sb="0" eb="1">
      <t>キン</t>
    </rPh>
    <rPh sb="4" eb="5">
      <t>ガク</t>
    </rPh>
    <phoneticPr fontId="3"/>
  </si>
  <si>
    <t>　</t>
  </si>
  <si>
    <t>合    計</t>
    <rPh sb="0" eb="1">
      <t>ア</t>
    </rPh>
    <rPh sb="5" eb="6">
      <t>ケイ</t>
    </rPh>
    <phoneticPr fontId="3"/>
  </si>
  <si>
    <t xml:space="preserve"> ８％対象</t>
    <rPh sb="3" eb="5">
      <t>タイショウ</t>
    </rPh>
    <phoneticPr fontId="3"/>
  </si>
  <si>
    <t>消費税</t>
    <rPh sb="0" eb="3">
      <t>ショウヒゼイ</t>
    </rPh>
    <phoneticPr fontId="3"/>
  </si>
  <si>
    <t xml:space="preserve"> １０％対象</t>
    <rPh sb="4" eb="6">
      <t>タイショウ</t>
    </rPh>
    <phoneticPr fontId="3"/>
  </si>
  <si>
    <t>（仮称）はまなす壱番館新築工事</t>
    <phoneticPr fontId="3"/>
  </si>
  <si>
    <t>札幌市中央区南１条西３丁目</t>
  </si>
  <si>
    <t>鉄　　骨</t>
    <rPh sb="0" eb="1">
      <t>テツ</t>
    </rPh>
    <rPh sb="3" eb="4">
      <t>ホネ</t>
    </rPh>
    <phoneticPr fontId="3"/>
  </si>
  <si>
    <t>令和鉄鋼㈱</t>
    <rPh sb="0" eb="2">
      <t>レイワ</t>
    </rPh>
    <phoneticPr fontId="3"/>
  </si>
  <si>
    <t>T12-3456-7890-1234</t>
    <phoneticPr fontId="3"/>
  </si>
  <si>
    <t>０１１－２３４－１２３４</t>
  </si>
  <si>
    <t>令和太郎</t>
    <rPh sb="0" eb="2">
      <t>レイワ</t>
    </rPh>
    <rPh sb="2" eb="4">
      <t>タロウ</t>
    </rPh>
    <phoneticPr fontId="3"/>
  </si>
  <si>
    <t>令和</t>
    <rPh sb="0" eb="2">
      <t>レイワ</t>
    </rPh>
    <phoneticPr fontId="3"/>
  </si>
  <si>
    <t>００１２３４５６</t>
  </si>
  <si>
    <t>レイワテッコウ（カ</t>
    <phoneticPr fontId="3"/>
  </si>
  <si>
    <t>×月出来高</t>
    <rPh sb="1" eb="2">
      <t>ツキ</t>
    </rPh>
    <rPh sb="2" eb="5">
      <t>デキダカ</t>
    </rPh>
    <phoneticPr fontId="3"/>
  </si>
  <si>
    <t>式</t>
    <rPh sb="0" eb="1">
      <t>シキ</t>
    </rPh>
    <phoneticPr fontId="3"/>
  </si>
  <si>
    <t>令和工業㈱</t>
    <rPh sb="0" eb="2">
      <t>レイワ</t>
    </rPh>
    <rPh sb="2" eb="4">
      <t>コウギョウ</t>
    </rPh>
    <phoneticPr fontId="3"/>
  </si>
  <si>
    <t>レイワコウギョウ（カ</t>
    <phoneticPr fontId="3"/>
  </si>
  <si>
    <t>場内清掃</t>
    <rPh sb="0" eb="4">
      <t>ジョウナイセイソウ</t>
    </rPh>
    <phoneticPr fontId="3"/>
  </si>
  <si>
    <t>㎡</t>
    <phoneticPr fontId="3"/>
  </si>
  <si>
    <t>**　立替金精算書　作成にあたっての注意点　**</t>
    <rPh sb="3" eb="6">
      <t>タテカエキン</t>
    </rPh>
    <rPh sb="6" eb="9">
      <t>セイサンショ</t>
    </rPh>
    <rPh sb="10" eb="12">
      <t>サクセイ</t>
    </rPh>
    <rPh sb="18" eb="21">
      <t>チュウイテン</t>
    </rPh>
    <phoneticPr fontId="3"/>
  </si>
  <si>
    <t>こちらは、貴社で立替ていただいた費用をご請求いただく場合の様式です。</t>
    <rPh sb="5" eb="7">
      <t>キシャ</t>
    </rPh>
    <rPh sb="8" eb="10">
      <t>タテカエ</t>
    </rPh>
    <rPh sb="16" eb="18">
      <t>ヒヨウ</t>
    </rPh>
    <rPh sb="20" eb="22">
      <t>セイキュウ</t>
    </rPh>
    <rPh sb="26" eb="28">
      <t>バアイ</t>
    </rPh>
    <rPh sb="29" eb="31">
      <t>ヨウシキ</t>
    </rPh>
    <phoneticPr fontId="3"/>
  </si>
  <si>
    <t>立替金精算（請求）の際には必ずこちらの様式と、立替内容のわかる請求</t>
    <rPh sb="0" eb="5">
      <t>タテカエキンセイサン</t>
    </rPh>
    <rPh sb="6" eb="8">
      <t>セイキュウ</t>
    </rPh>
    <rPh sb="10" eb="11">
      <t>サイ</t>
    </rPh>
    <rPh sb="13" eb="14">
      <t>カナラ</t>
    </rPh>
    <rPh sb="19" eb="21">
      <t>ヨウシキ</t>
    </rPh>
    <rPh sb="23" eb="25">
      <t>タテカエ</t>
    </rPh>
    <rPh sb="25" eb="27">
      <t>ナイヨウ</t>
    </rPh>
    <rPh sb="31" eb="33">
      <t>セイキュウ</t>
    </rPh>
    <phoneticPr fontId="3"/>
  </si>
  <si>
    <t>書・領収書を一緒に提出して下さい。</t>
    <rPh sb="0" eb="1">
      <t>ショ</t>
    </rPh>
    <rPh sb="2" eb="5">
      <t>リョウシュウショ</t>
    </rPh>
    <rPh sb="6" eb="8">
      <t>イッショ</t>
    </rPh>
    <rPh sb="9" eb="11">
      <t>テイシュツ</t>
    </rPh>
    <rPh sb="13" eb="14">
      <t>クダ</t>
    </rPh>
    <phoneticPr fontId="3"/>
  </si>
  <si>
    <t>入力後は金額、レイアウト等を確認いただきまして印刷してください。</t>
    <phoneticPr fontId="3"/>
  </si>
  <si>
    <t>印刷サイズはA4です。</t>
    <phoneticPr fontId="3"/>
  </si>
  <si>
    <t>入力について</t>
    <rPh sb="0" eb="2">
      <t>ニュウリョク</t>
    </rPh>
    <phoneticPr fontId="3"/>
  </si>
  <si>
    <t>　見本をご確認頂き入力をお願い致します。</t>
    <rPh sb="1" eb="3">
      <t>ミホン</t>
    </rPh>
    <rPh sb="5" eb="7">
      <t>カクニン</t>
    </rPh>
    <rPh sb="7" eb="8">
      <t>イタダ</t>
    </rPh>
    <rPh sb="9" eb="11">
      <t>ニュウリョク</t>
    </rPh>
    <rPh sb="13" eb="14">
      <t>ネガ</t>
    </rPh>
    <rPh sb="15" eb="16">
      <t>イタ</t>
    </rPh>
    <phoneticPr fontId="3"/>
  </si>
  <si>
    <t>　様式には計算式が入っておりますが、計算式を削除した場合は、合計金</t>
    <rPh sb="1" eb="3">
      <t>ヨウシキ</t>
    </rPh>
    <rPh sb="5" eb="8">
      <t>ケイサンシキ</t>
    </rPh>
    <rPh sb="9" eb="10">
      <t>ハイ</t>
    </rPh>
    <rPh sb="18" eb="21">
      <t>ケイサンシキ</t>
    </rPh>
    <rPh sb="22" eb="24">
      <t>サクジョ</t>
    </rPh>
    <rPh sb="26" eb="28">
      <t>バアイ</t>
    </rPh>
    <rPh sb="30" eb="32">
      <t>ゴウケイ</t>
    </rPh>
    <rPh sb="32" eb="33">
      <t>キン</t>
    </rPh>
    <phoneticPr fontId="3"/>
  </si>
  <si>
    <t>　額の確認をして下さい。</t>
    <rPh sb="1" eb="2">
      <t>ガク</t>
    </rPh>
    <rPh sb="3" eb="5">
      <t>カクニン</t>
    </rPh>
    <rPh sb="8" eb="9">
      <t>クダ</t>
    </rPh>
    <phoneticPr fontId="3"/>
  </si>
  <si>
    <t>　入力誤り等があった場合は、正しいものを再発行していただきますので</t>
    <rPh sb="1" eb="3">
      <t>ニュウリョク</t>
    </rPh>
    <rPh sb="3" eb="4">
      <t>アヤマ</t>
    </rPh>
    <rPh sb="5" eb="6">
      <t>トウ</t>
    </rPh>
    <rPh sb="10" eb="12">
      <t>バアイ</t>
    </rPh>
    <rPh sb="14" eb="15">
      <t>タダ</t>
    </rPh>
    <rPh sb="20" eb="23">
      <t>サイハッコウ</t>
    </rPh>
    <phoneticPr fontId="3"/>
  </si>
  <si>
    <t>　ご了承下さい。</t>
    <rPh sb="2" eb="3">
      <t>リョウ</t>
    </rPh>
    <rPh sb="3" eb="4">
      <t>ショウ</t>
    </rPh>
    <rPh sb="4" eb="5">
      <t>クダ</t>
    </rPh>
    <phoneticPr fontId="3"/>
  </si>
  <si>
    <t>立　替　金　精　算　書</t>
    <rPh sb="0" eb="1">
      <t>タチ</t>
    </rPh>
    <rPh sb="2" eb="3">
      <t>タイ</t>
    </rPh>
    <rPh sb="4" eb="5">
      <t>カネ</t>
    </rPh>
    <rPh sb="6" eb="7">
      <t>セイ</t>
    </rPh>
    <rPh sb="8" eb="9">
      <t>サン</t>
    </rPh>
    <rPh sb="10" eb="11">
      <t>ショ</t>
    </rPh>
    <phoneticPr fontId="3"/>
  </si>
  <si>
    <t>月末</t>
    <rPh sb="0" eb="2">
      <t>ツキマツ</t>
    </rPh>
    <phoneticPr fontId="3"/>
  </si>
  <si>
    <t>月　日</t>
    <rPh sb="0" eb="1">
      <t>ツキ</t>
    </rPh>
    <rPh sb="2" eb="3">
      <t>ニチ</t>
    </rPh>
    <phoneticPr fontId="3"/>
  </si>
  <si>
    <t>支　　払　　先</t>
    <rPh sb="0" eb="1">
      <t>シ</t>
    </rPh>
    <rPh sb="3" eb="4">
      <t>フツ</t>
    </rPh>
    <rPh sb="6" eb="7">
      <t>サキ</t>
    </rPh>
    <phoneticPr fontId="3"/>
  </si>
  <si>
    <t>インボイス
有無</t>
    <rPh sb="5" eb="7">
      <t>ウム</t>
    </rPh>
    <rPh sb="6" eb="8">
      <t>ウム</t>
    </rPh>
    <phoneticPr fontId="3"/>
  </si>
  <si>
    <t>内　　　　　　　　容</t>
    <rPh sb="0" eb="1">
      <t>ウチ</t>
    </rPh>
    <rPh sb="9" eb="10">
      <t>ヨウ</t>
    </rPh>
    <phoneticPr fontId="3"/>
  </si>
  <si>
    <t>金額（税抜）</t>
    <rPh sb="0" eb="1">
      <t>キン</t>
    </rPh>
    <rPh sb="1" eb="2">
      <t>ガク</t>
    </rPh>
    <rPh sb="3" eb="5">
      <t>ゼイヌ</t>
    </rPh>
    <phoneticPr fontId="3"/>
  </si>
  <si>
    <t>消費税額</t>
    <rPh sb="0" eb="4">
      <t>ショウヒゼイガク</t>
    </rPh>
    <phoneticPr fontId="3"/>
  </si>
  <si>
    <t>合計（今月請求額）</t>
    <rPh sb="0" eb="1">
      <t>ア</t>
    </rPh>
    <rPh sb="1" eb="2">
      <t>ケイ</t>
    </rPh>
    <rPh sb="3" eb="5">
      <t>コンゲツ</t>
    </rPh>
    <rPh sb="5" eb="8">
      <t>セイキュウガク</t>
    </rPh>
    <phoneticPr fontId="3"/>
  </si>
  <si>
    <t>インボイス対象　今月請求額</t>
    <rPh sb="5" eb="7">
      <t>タイショウ</t>
    </rPh>
    <rPh sb="8" eb="10">
      <t>コンゲツ</t>
    </rPh>
    <rPh sb="10" eb="13">
      <t>セイキュウガク</t>
    </rPh>
    <phoneticPr fontId="3"/>
  </si>
  <si>
    <t xml:space="preserve"> 非課税対象</t>
    <rPh sb="1" eb="4">
      <t>ヒカゼイ</t>
    </rPh>
    <rPh sb="4" eb="6">
      <t>タイショウ</t>
    </rPh>
    <phoneticPr fontId="3"/>
  </si>
  <si>
    <t>合　　　計</t>
    <rPh sb="0" eb="1">
      <t>ゴウ</t>
    </rPh>
    <rPh sb="4" eb="5">
      <t>ケイ</t>
    </rPh>
    <phoneticPr fontId="3"/>
  </si>
  <si>
    <t>㈱〇〇〇</t>
    <phoneticPr fontId="3"/>
  </si>
  <si>
    <t>有</t>
  </si>
  <si>
    <t>〇月〇日付請求書</t>
    <rPh sb="1" eb="2">
      <t>ツキ</t>
    </rPh>
    <rPh sb="3" eb="4">
      <t>ニチ</t>
    </rPh>
    <rPh sb="4" eb="5">
      <t>ツケ</t>
    </rPh>
    <rPh sb="5" eb="8">
      <t>セイキュウショ</t>
    </rPh>
    <phoneticPr fontId="3"/>
  </si>
  <si>
    <t>×××㈲</t>
    <phoneticPr fontId="3"/>
  </si>
  <si>
    <t>×月×日付請求書</t>
    <rPh sb="1" eb="2">
      <t>ツキ</t>
    </rPh>
    <rPh sb="3" eb="4">
      <t>ニチ</t>
    </rPh>
    <rPh sb="4" eb="5">
      <t>ツケ</t>
    </rPh>
    <rPh sb="5" eb="8">
      <t>セイキュウショ</t>
    </rPh>
    <phoneticPr fontId="3"/>
  </si>
  <si>
    <t>△△△商店</t>
    <rPh sb="3" eb="5">
      <t>ショウテン</t>
    </rPh>
    <phoneticPr fontId="3"/>
  </si>
  <si>
    <t>無</t>
  </si>
  <si>
    <t>△月△日領収書</t>
    <rPh sb="1" eb="2">
      <t>ツキ</t>
    </rPh>
    <rPh sb="3" eb="4">
      <t>ニチ</t>
    </rPh>
    <rPh sb="4" eb="7">
      <t>リョウシュウショ</t>
    </rPh>
    <phoneticPr fontId="3"/>
  </si>
  <si>
    <t>————</t>
    <phoneticPr fontId="3"/>
  </si>
  <si>
    <t>登 録 番 号</t>
    <rPh sb="0" eb="1">
      <t>ノボル</t>
    </rPh>
    <rPh sb="2" eb="3">
      <t>ロク</t>
    </rPh>
    <rPh sb="4" eb="5">
      <t>バン</t>
    </rPh>
    <rPh sb="6" eb="7">
      <t>ゴウ</t>
    </rPh>
    <phoneticPr fontId="3"/>
  </si>
  <si>
    <t>名          称</t>
    <rPh sb="0" eb="1">
      <t>ナ</t>
    </rPh>
    <rPh sb="11" eb="12">
      <t>ショウ</t>
    </rPh>
    <phoneticPr fontId="3"/>
  </si>
  <si>
    <t>住          所</t>
    <rPh sb="0" eb="1">
      <t>ジュウ</t>
    </rPh>
    <rPh sb="11" eb="12">
      <t>ショ</t>
    </rPh>
    <phoneticPr fontId="3"/>
  </si>
  <si>
    <t>札幌市中央区南１条西３丁目</t>
    <phoneticPr fontId="3"/>
  </si>
  <si>
    <t>札幌市中央区南１条西３丁目</t>
    <rPh sb="0" eb="3">
      <t>サッポロシ</t>
    </rPh>
    <rPh sb="3" eb="6">
      <t>チュウオウク</t>
    </rPh>
    <rPh sb="6" eb="7">
      <t>ミナミ</t>
    </rPh>
    <rPh sb="8" eb="9">
      <t>ジョウ</t>
    </rPh>
    <rPh sb="9" eb="10">
      <t>ニシ</t>
    </rPh>
    <rPh sb="11" eb="13">
      <t>チョウメ</t>
    </rPh>
    <phoneticPr fontId="3"/>
  </si>
  <si>
    <t>令和鉄鋼㈱</t>
    <rPh sb="0" eb="2">
      <t>レイワ</t>
    </rPh>
    <rPh sb="2" eb="4">
      <t>テッコウ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</si>
</sst>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\(#,##0\)"/>
    <numFmt numFmtId="177" formatCode="m/d;@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b/>
      <sz val="14"/>
      <name val="游ゴシック Light"/>
      <family val="3"/>
      <charset val="128"/>
    </font>
    <font>
      <sz val="16"/>
      <name val="ＭＳ Ｐゴシック"/>
      <family val="3"/>
      <charset val="128"/>
    </font>
    <font>
      <b/>
      <sz val="16"/>
      <name val="游ゴシック Light"/>
      <family val="3"/>
      <charset val="128"/>
    </font>
    <font>
      <b/>
      <sz val="14"/>
      <color rgb="FF000000"/>
      <name val="游ゴシック Light"/>
      <family val="3"/>
      <charset val="128"/>
    </font>
    <font>
      <b/>
      <sz val="14"/>
      <color rgb="FFFF0000"/>
      <name val="游ゴシック Light"/>
      <family val="3"/>
      <charset val="128"/>
    </font>
  </fonts>
  <fills count="2">
    <fill>
      <patternFill patternType="none"/>
    </fill>
    <fill>
      <patternFill patternType="gray125"/>
    </fill>
  </fills>
  <borders count="7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57">
    <xf numFmtId="0" fontId="0" fillId="0" borderId="0" xfId="0">
      <alignment vertical="center"/>
    </xf>
    <xf numFmtId="0" fontId="0" fillId="0" borderId="5" xfId="0" applyBorder="1">
      <alignment vertical="center"/>
    </xf>
    <xf numFmtId="0" fontId="5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distributed" vertical="center"/>
    </xf>
    <xf numFmtId="0" fontId="0" fillId="0" borderId="12" xfId="0" applyBorder="1" applyAlignment="1">
      <alignment horizontal="center" vertical="center"/>
    </xf>
    <xf numFmtId="0" fontId="1" fillId="0" borderId="50" xfId="0" applyFont="1" applyBorder="1">
      <alignment vertical="center"/>
    </xf>
    <xf numFmtId="176" fontId="0" fillId="0" borderId="0" xfId="1" applyNumberFormat="1" applyFont="1">
      <alignment vertical="center"/>
    </xf>
    <xf numFmtId="0" fontId="0" fillId="0" borderId="5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9" fontId="7" fillId="0" borderId="20" xfId="0" applyNumberFormat="1" applyFont="1" applyBorder="1" applyAlignment="1">
      <alignment horizontal="center" vertical="center"/>
    </xf>
    <xf numFmtId="9" fontId="7" fillId="0" borderId="57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9" fontId="0" fillId="0" borderId="20" xfId="0" applyNumberFormat="1" applyBorder="1" applyAlignment="1">
      <alignment horizontal="center" vertical="center"/>
    </xf>
    <xf numFmtId="0" fontId="0" fillId="0" borderId="28" xfId="0" applyBorder="1" applyAlignment="1">
      <alignment horizontal="distributed" vertical="center"/>
    </xf>
    <xf numFmtId="49" fontId="6" fillId="0" borderId="0" xfId="0" applyNumberFormat="1" applyFont="1" applyAlignment="1">
      <alignment horizontal="center" vertical="center"/>
    </xf>
    <xf numFmtId="0" fontId="0" fillId="0" borderId="50" xfId="0" applyBorder="1">
      <alignment vertical="center"/>
    </xf>
    <xf numFmtId="9" fontId="0" fillId="0" borderId="57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8" fontId="0" fillId="0" borderId="13" xfId="1" applyFont="1" applyBorder="1" applyAlignment="1">
      <alignment horizontal="right" vertical="center"/>
    </xf>
    <xf numFmtId="0" fontId="0" fillId="0" borderId="32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9" fillId="0" borderId="0" xfId="0" applyFont="1">
      <alignment vertical="center"/>
    </xf>
    <xf numFmtId="0" fontId="0" fillId="0" borderId="19" xfId="0" applyBorder="1" applyAlignment="1">
      <alignment horizontal="center" vertical="center"/>
    </xf>
    <xf numFmtId="38" fontId="0" fillId="0" borderId="51" xfId="1" applyFont="1" applyBorder="1" applyAlignment="1">
      <alignment horizontal="right" vertical="center"/>
    </xf>
    <xf numFmtId="9" fontId="0" fillId="0" borderId="51" xfId="0" applyNumberFormat="1" applyBorder="1" applyAlignment="1">
      <alignment horizontal="center" vertical="center"/>
    </xf>
    <xf numFmtId="38" fontId="0" fillId="0" borderId="28" xfId="1" applyFont="1" applyBorder="1" applyAlignment="1">
      <alignment horizontal="right" vertical="center"/>
    </xf>
    <xf numFmtId="9" fontId="0" fillId="0" borderId="29" xfId="0" applyNumberFormat="1" applyBorder="1" applyAlignment="1">
      <alignment horizontal="center" vertical="center"/>
    </xf>
    <xf numFmtId="0" fontId="0" fillId="0" borderId="29" xfId="0" applyBorder="1" applyAlignment="1">
      <alignment horizontal="left" vertical="center" indent="1"/>
    </xf>
    <xf numFmtId="177" fontId="0" fillId="0" borderId="28" xfId="0" applyNumberFormat="1" applyBorder="1" applyAlignment="1">
      <alignment horizontal="center" vertical="center"/>
    </xf>
    <xf numFmtId="0" fontId="0" fillId="0" borderId="20" xfId="0" applyBorder="1" applyAlignment="1">
      <alignment horizontal="left" vertical="center" indent="1"/>
    </xf>
    <xf numFmtId="177" fontId="0" fillId="0" borderId="13" xfId="0" applyNumberFormat="1" applyBorder="1" applyAlignment="1">
      <alignment horizontal="center" vertical="center"/>
    </xf>
    <xf numFmtId="0" fontId="0" fillId="0" borderId="34" xfId="0" applyBorder="1" applyAlignment="1">
      <alignment horizontal="left" vertical="center" indent="1"/>
    </xf>
    <xf numFmtId="177" fontId="0" fillId="0" borderId="25" xfId="0" applyNumberFormat="1" applyBorder="1" applyAlignment="1">
      <alignment horizontal="center" vertical="center"/>
    </xf>
    <xf numFmtId="0" fontId="0" fillId="0" borderId="51" xfId="0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>
      <alignment vertical="center"/>
    </xf>
    <xf numFmtId="9" fontId="0" fillId="0" borderId="0" xfId="0" applyNumberFormat="1" applyAlignment="1">
      <alignment horizontal="center" vertical="center"/>
    </xf>
    <xf numFmtId="0" fontId="0" fillId="0" borderId="12" xfId="0" applyBorder="1">
      <alignment vertical="center"/>
    </xf>
    <xf numFmtId="0" fontId="13" fillId="0" borderId="0" xfId="0" applyFont="1">
      <alignment vertic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1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38" fontId="0" fillId="0" borderId="37" xfId="1" applyFont="1" applyFill="1" applyBorder="1" applyAlignment="1">
      <alignment horizontal="right" vertical="center"/>
    </xf>
    <xf numFmtId="38" fontId="0" fillId="0" borderId="4" xfId="1" applyFont="1" applyFill="1" applyBorder="1" applyAlignment="1">
      <alignment horizontal="right" vertical="center"/>
    </xf>
    <xf numFmtId="0" fontId="0" fillId="0" borderId="18" xfId="0" applyBorder="1">
      <alignment vertical="center"/>
    </xf>
    <xf numFmtId="0" fontId="0" fillId="0" borderId="30" xfId="0" applyBorder="1">
      <alignment vertical="center"/>
    </xf>
    <xf numFmtId="0" fontId="0" fillId="0" borderId="1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8" fontId="0" fillId="0" borderId="13" xfId="1" applyFont="1" applyBorder="1" applyAlignment="1">
      <alignment horizontal="right" vertical="center"/>
    </xf>
    <xf numFmtId="38" fontId="0" fillId="0" borderId="9" xfId="1" applyFont="1" applyBorder="1" applyAlignment="1">
      <alignment horizontal="right" vertical="center"/>
    </xf>
    <xf numFmtId="38" fontId="0" fillId="0" borderId="14" xfId="1" applyFont="1" applyBorder="1" applyAlignment="1">
      <alignment horizontal="right" vertical="center"/>
    </xf>
    <xf numFmtId="38" fontId="0" fillId="0" borderId="20" xfId="1" applyFont="1" applyBorder="1" applyAlignment="1">
      <alignment vertical="center"/>
    </xf>
    <xf numFmtId="0" fontId="0" fillId="0" borderId="6" xfId="0" applyBorder="1">
      <alignment vertical="center"/>
    </xf>
    <xf numFmtId="0" fontId="0" fillId="0" borderId="37" xfId="0" applyBorder="1">
      <alignment vertical="center"/>
    </xf>
    <xf numFmtId="38" fontId="0" fillId="0" borderId="30" xfId="1" applyFont="1" applyFill="1" applyBorder="1" applyAlignment="1">
      <alignment horizontal="right" vertical="center"/>
    </xf>
    <xf numFmtId="38" fontId="0" fillId="0" borderId="19" xfId="1" applyFont="1" applyFill="1" applyBorder="1" applyAlignment="1">
      <alignment horizontal="right" vertical="center"/>
    </xf>
    <xf numFmtId="38" fontId="0" fillId="0" borderId="30" xfId="0" applyNumberFormat="1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38" fontId="0" fillId="0" borderId="15" xfId="0" applyNumberFormat="1" applyBorder="1" applyAlignment="1">
      <alignment horizontal="right" vertical="center"/>
    </xf>
    <xf numFmtId="0" fontId="0" fillId="0" borderId="32" xfId="0" applyBorder="1" applyAlignment="1">
      <alignment horizontal="right" vertical="center"/>
    </xf>
    <xf numFmtId="38" fontId="0" fillId="0" borderId="13" xfId="1" applyFont="1" applyBorder="1" applyAlignment="1">
      <alignment vertical="center"/>
    </xf>
    <xf numFmtId="38" fontId="0" fillId="0" borderId="9" xfId="1" applyFont="1" applyBorder="1" applyAlignment="1">
      <alignment vertical="center"/>
    </xf>
    <xf numFmtId="38" fontId="0" fillId="0" borderId="14" xfId="1" applyFont="1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38" fontId="0" fillId="0" borderId="31" xfId="1" applyFont="1" applyBorder="1" applyAlignment="1">
      <alignment horizontal="right" vertical="center"/>
    </xf>
    <xf numFmtId="38" fontId="0" fillId="0" borderId="15" xfId="1" applyFont="1" applyBorder="1" applyAlignment="1">
      <alignment horizontal="right" vertical="center"/>
    </xf>
    <xf numFmtId="38" fontId="0" fillId="0" borderId="32" xfId="1" applyFont="1" applyBorder="1" applyAlignment="1">
      <alignment horizontal="right" vertical="center"/>
    </xf>
    <xf numFmtId="38" fontId="0" fillId="0" borderId="31" xfId="1" applyFont="1" applyBorder="1" applyAlignment="1">
      <alignment vertical="center"/>
    </xf>
    <xf numFmtId="38" fontId="0" fillId="0" borderId="15" xfId="1" applyFont="1" applyBorder="1" applyAlignment="1">
      <alignment vertical="center"/>
    </xf>
    <xf numFmtId="38" fontId="0" fillId="0" borderId="32" xfId="1" applyFont="1" applyBorder="1" applyAlignment="1">
      <alignment vertical="center"/>
    </xf>
    <xf numFmtId="0" fontId="0" fillId="0" borderId="4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13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0" borderId="14" xfId="0" applyBorder="1" applyAlignment="1">
      <alignment horizontal="left" vertical="center" indent="1"/>
    </xf>
    <xf numFmtId="0" fontId="4" fillId="0" borderId="3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5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6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2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44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49" fontId="0" fillId="0" borderId="8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40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0" fontId="0" fillId="0" borderId="6" xfId="0" applyBorder="1" applyAlignment="1">
      <alignment horizontal="distributed" vertical="center"/>
    </xf>
    <xf numFmtId="0" fontId="0" fillId="0" borderId="37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38" fontId="4" fillId="0" borderId="36" xfId="1" applyFont="1" applyBorder="1" applyAlignment="1">
      <alignment vertical="center"/>
    </xf>
    <xf numFmtId="38" fontId="4" fillId="0" borderId="1" xfId="1" applyFont="1" applyBorder="1" applyAlignment="1">
      <alignment vertical="center"/>
    </xf>
    <xf numFmtId="38" fontId="4" fillId="0" borderId="6" xfId="1" applyFont="1" applyBorder="1" applyAlignment="1">
      <alignment vertical="center"/>
    </xf>
    <xf numFmtId="38" fontId="4" fillId="0" borderId="37" xfId="1" applyFont="1" applyBorder="1" applyAlignment="1">
      <alignment vertic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28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Border="1">
      <alignment vertical="center"/>
    </xf>
    <xf numFmtId="0" fontId="0" fillId="0" borderId="3" xfId="0" applyBorder="1">
      <alignment vertical="center"/>
    </xf>
    <xf numFmtId="0" fontId="0" fillId="0" borderId="44" xfId="0" applyBorder="1" applyAlignment="1">
      <alignment horizontal="distributed" vertical="center"/>
    </xf>
    <xf numFmtId="0" fontId="0" fillId="0" borderId="43" xfId="0" applyBorder="1" applyAlignment="1">
      <alignment horizontal="distributed" vertical="center"/>
    </xf>
    <xf numFmtId="0" fontId="0" fillId="0" borderId="36" xfId="0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55" xfId="0" applyBorder="1" applyAlignment="1">
      <alignment horizontal="center" vertical="center" shrinkToFit="1"/>
    </xf>
    <xf numFmtId="0" fontId="0" fillId="0" borderId="7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36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7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40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25" xfId="0" applyBorder="1" applyAlignment="1">
      <alignment horizontal="distributed" vertical="center"/>
    </xf>
    <xf numFmtId="0" fontId="0" fillId="0" borderId="42" xfId="0" applyBorder="1" applyAlignment="1">
      <alignment horizontal="distributed" vertical="center"/>
    </xf>
    <xf numFmtId="0" fontId="0" fillId="0" borderId="7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2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0" fillId="0" borderId="3" xfId="0" applyBorder="1" applyAlignment="1">
      <alignment horizontal="left" vertical="center" indent="1"/>
    </xf>
    <xf numFmtId="0" fontId="0" fillId="0" borderId="49" xfId="0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4" fillId="0" borderId="0" xfId="0" applyFont="1" applyAlignment="1"/>
    <xf numFmtId="38" fontId="4" fillId="0" borderId="53" xfId="1" applyFont="1" applyBorder="1" applyAlignment="1">
      <alignment vertical="center"/>
    </xf>
    <xf numFmtId="38" fontId="4" fillId="0" borderId="33" xfId="1" applyFont="1" applyBorder="1" applyAlignment="1">
      <alignment vertical="center"/>
    </xf>
    <xf numFmtId="38" fontId="4" fillId="0" borderId="25" xfId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176" fontId="4" fillId="0" borderId="48" xfId="1" applyNumberFormat="1" applyFont="1" applyBorder="1" applyAlignment="1">
      <alignment vertical="center"/>
    </xf>
    <xf numFmtId="176" fontId="4" fillId="0" borderId="49" xfId="1" applyNumberFormat="1" applyFont="1" applyBorder="1" applyAlignment="1">
      <alignment vertical="center"/>
    </xf>
    <xf numFmtId="0" fontId="0" fillId="0" borderId="53" xfId="0" applyBorder="1" applyAlignment="1">
      <alignment horizontal="distributed" vertical="center"/>
    </xf>
    <xf numFmtId="0" fontId="0" fillId="0" borderId="33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22" xfId="0" applyBorder="1" applyAlignment="1">
      <alignment horizontal="center" vertical="center"/>
    </xf>
    <xf numFmtId="0" fontId="0" fillId="0" borderId="38" xfId="0" applyBorder="1" applyAlignment="1">
      <alignment horizontal="center" vertical="center" shrinkToFit="1"/>
    </xf>
    <xf numFmtId="0" fontId="0" fillId="0" borderId="41" xfId="0" applyBorder="1">
      <alignment vertical="center"/>
    </xf>
    <xf numFmtId="0" fontId="0" fillId="0" borderId="43" xfId="0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6" xfId="0" applyBorder="1" applyAlignment="1">
      <alignment horizontal="distributed" vertical="center" wrapText="1"/>
    </xf>
    <xf numFmtId="0" fontId="2" fillId="0" borderId="0" xfId="0" applyFont="1" applyAlignment="1"/>
    <xf numFmtId="0" fontId="0" fillId="0" borderId="21" xfId="0" applyBorder="1" applyAlignment="1">
      <alignment horizontal="distributed" vertical="center" wrapText="1"/>
    </xf>
    <xf numFmtId="0" fontId="0" fillId="0" borderId="33" xfId="0" applyBorder="1" applyAlignment="1">
      <alignment horizontal="distributed" vertical="center" wrapText="1"/>
    </xf>
    <xf numFmtId="0" fontId="0" fillId="0" borderId="22" xfId="0" applyBorder="1" applyAlignment="1">
      <alignment horizontal="distributed" vertical="center" wrapText="1"/>
    </xf>
    <xf numFmtId="0" fontId="0" fillId="0" borderId="47" xfId="0" applyBorder="1" applyAlignment="1">
      <alignment horizontal="distributed" vertical="center" wrapText="1"/>
    </xf>
    <xf numFmtId="0" fontId="0" fillId="0" borderId="0" xfId="0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0" fillId="0" borderId="23" xfId="0" applyBorder="1" applyAlignment="1">
      <alignment horizontal="distributed" vertical="center" wrapText="1"/>
    </xf>
    <xf numFmtId="0" fontId="0" fillId="0" borderId="49" xfId="0" applyBorder="1" applyAlignment="1">
      <alignment horizontal="distributed" vertical="center" wrapText="1"/>
    </xf>
    <xf numFmtId="0" fontId="0" fillId="0" borderId="24" xfId="0" applyBorder="1" applyAlignment="1">
      <alignment horizontal="distributed" vertical="center" wrapText="1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 vertical="center"/>
    </xf>
    <xf numFmtId="49" fontId="2" fillId="0" borderId="0" xfId="0" applyNumberFormat="1" applyFont="1" applyAlignment="1">
      <alignment horizont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38" fontId="0" fillId="0" borderId="37" xfId="1" applyFont="1" applyBorder="1" applyAlignment="1">
      <alignment horizontal="right" vertical="center"/>
    </xf>
    <xf numFmtId="38" fontId="0" fillId="0" borderId="4" xfId="1" applyFont="1" applyBorder="1" applyAlignment="1">
      <alignment horizontal="right" vertical="center"/>
    </xf>
    <xf numFmtId="0" fontId="7" fillId="0" borderId="15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38" fontId="1" fillId="0" borderId="31" xfId="1" applyFont="1" applyBorder="1" applyAlignment="1">
      <alignment horizontal="right" vertical="center"/>
    </xf>
    <xf numFmtId="38" fontId="1" fillId="0" borderId="15" xfId="1" applyFont="1" applyBorder="1" applyAlignment="1">
      <alignment horizontal="right" vertical="center"/>
    </xf>
    <xf numFmtId="38" fontId="1" fillId="0" borderId="32" xfId="1" applyFont="1" applyBorder="1" applyAlignment="1">
      <alignment horizontal="right" vertical="center"/>
    </xf>
    <xf numFmtId="38" fontId="1" fillId="0" borderId="31" xfId="1" applyFont="1" applyBorder="1" applyAlignment="1">
      <alignment vertical="center"/>
    </xf>
    <xf numFmtId="38" fontId="1" fillId="0" borderId="15" xfId="1" applyFont="1" applyBorder="1" applyAlignment="1">
      <alignment vertical="center"/>
    </xf>
    <xf numFmtId="38" fontId="1" fillId="0" borderId="32" xfId="1" applyFont="1" applyBorder="1" applyAlignment="1">
      <alignment vertical="center"/>
    </xf>
    <xf numFmtId="38" fontId="0" fillId="0" borderId="30" xfId="1" applyFont="1" applyBorder="1" applyAlignment="1">
      <alignment horizontal="right" vertical="center"/>
    </xf>
    <xf numFmtId="38" fontId="0" fillId="0" borderId="19" xfId="1" applyFont="1" applyBorder="1" applyAlignment="1">
      <alignment horizontal="right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38" fontId="1" fillId="0" borderId="13" xfId="1" applyFont="1" applyBorder="1" applyAlignment="1">
      <alignment horizontal="right" vertical="center"/>
    </xf>
    <xf numFmtId="38" fontId="1" fillId="0" borderId="9" xfId="1" applyFont="1" applyBorder="1" applyAlignment="1">
      <alignment horizontal="right" vertical="center"/>
    </xf>
    <xf numFmtId="38" fontId="1" fillId="0" borderId="14" xfId="1" applyFont="1" applyBorder="1" applyAlignment="1">
      <alignment horizontal="right" vertical="center"/>
    </xf>
    <xf numFmtId="38" fontId="1" fillId="0" borderId="13" xfId="1" applyFont="1" applyBorder="1" applyAlignment="1">
      <alignment vertical="center"/>
    </xf>
    <xf numFmtId="38" fontId="1" fillId="0" borderId="9" xfId="1" applyFont="1" applyBorder="1" applyAlignment="1">
      <alignment vertical="center"/>
    </xf>
    <xf numFmtId="38" fontId="1" fillId="0" borderId="14" xfId="1" applyFont="1" applyBorder="1" applyAlignment="1">
      <alignment vertical="center"/>
    </xf>
    <xf numFmtId="0" fontId="7" fillId="0" borderId="9" xfId="0" applyFont="1" applyBorder="1" applyAlignment="1">
      <alignment horizontal="center" vertical="center"/>
    </xf>
    <xf numFmtId="38" fontId="1" fillId="0" borderId="20" xfId="1" applyFont="1" applyBorder="1" applyAlignment="1">
      <alignment vertical="center"/>
    </xf>
    <xf numFmtId="0" fontId="7" fillId="0" borderId="13" xfId="0" applyFont="1" applyBorder="1" applyAlignment="1">
      <alignment horizontal="left" vertical="center" indent="1"/>
    </xf>
    <xf numFmtId="0" fontId="7" fillId="0" borderId="9" xfId="0" applyFont="1" applyBorder="1" applyAlignment="1">
      <alignment horizontal="left" vertical="center" indent="1"/>
    </xf>
    <xf numFmtId="0" fontId="7" fillId="0" borderId="14" xfId="0" applyFont="1" applyBorder="1" applyAlignment="1">
      <alignment horizontal="left" vertical="center" indent="1"/>
    </xf>
    <xf numFmtId="38" fontId="7" fillId="0" borderId="20" xfId="1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40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38" fontId="8" fillId="0" borderId="36" xfId="1" applyFont="1" applyBorder="1" applyAlignment="1">
      <alignment vertical="center"/>
    </xf>
    <xf numFmtId="38" fontId="8" fillId="0" borderId="1" xfId="1" applyFont="1" applyBorder="1" applyAlignment="1">
      <alignment vertical="center"/>
    </xf>
    <xf numFmtId="38" fontId="8" fillId="0" borderId="6" xfId="1" applyFont="1" applyBorder="1" applyAlignment="1">
      <alignment vertical="center"/>
    </xf>
    <xf numFmtId="38" fontId="8" fillId="0" borderId="37" xfId="1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38" fontId="8" fillId="0" borderId="53" xfId="1" applyFont="1" applyBorder="1" applyAlignment="1">
      <alignment vertical="center"/>
    </xf>
    <xf numFmtId="38" fontId="8" fillId="0" borderId="33" xfId="1" applyFont="1" applyBorder="1" applyAlignment="1">
      <alignment vertical="center"/>
    </xf>
    <xf numFmtId="0" fontId="7" fillId="0" borderId="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7" fillId="0" borderId="5" xfId="0" applyFont="1" applyBorder="1" applyAlignment="1">
      <alignment horizontal="left" vertical="center" indent="1"/>
    </xf>
    <xf numFmtId="0" fontId="7" fillId="0" borderId="40" xfId="0" applyFont="1" applyBorder="1" applyAlignment="1">
      <alignment horizontal="left" vertical="center" indent="1"/>
    </xf>
    <xf numFmtId="0" fontId="7" fillId="0" borderId="7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0" fillId="0" borderId="38" xfId="0" applyBorder="1" applyAlignment="1">
      <alignment horizontal="distributed" vertical="center"/>
    </xf>
    <xf numFmtId="0" fontId="7" fillId="0" borderId="1" xfId="0" applyFont="1" applyBorder="1">
      <alignment vertical="center"/>
    </xf>
    <xf numFmtId="0" fontId="7" fillId="0" borderId="2" xfId="0" applyFont="1" applyBorder="1">
      <alignment vertical="center"/>
    </xf>
    <xf numFmtId="0" fontId="7" fillId="0" borderId="40" xfId="0" applyFont="1" applyBorder="1">
      <alignment vertical="center"/>
    </xf>
    <xf numFmtId="0" fontId="7" fillId="0" borderId="17" xfId="0" applyFont="1" applyBorder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0" fillId="0" borderId="42" xfId="0" applyBorder="1">
      <alignment vertical="center"/>
    </xf>
    <xf numFmtId="0" fontId="0" fillId="0" borderId="40" xfId="0" applyBorder="1">
      <alignment vertical="center"/>
    </xf>
    <xf numFmtId="38" fontId="0" fillId="0" borderId="40" xfId="0" applyNumberFormat="1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38" fontId="0" fillId="0" borderId="40" xfId="1" applyFont="1" applyBorder="1" applyAlignment="1">
      <alignment horizontal="right" vertical="center"/>
    </xf>
    <xf numFmtId="38" fontId="0" fillId="0" borderId="17" xfId="1" applyFont="1" applyBorder="1" applyAlignment="1">
      <alignment horizontal="right" vertical="center"/>
    </xf>
    <xf numFmtId="38" fontId="0" fillId="0" borderId="30" xfId="1" applyFont="1" applyBorder="1" applyAlignment="1">
      <alignment horizontal="center" vertical="center"/>
    </xf>
    <xf numFmtId="38" fontId="0" fillId="0" borderId="19" xfId="1" applyFont="1" applyBorder="1" applyAlignment="1">
      <alignment horizontal="center" vertical="center"/>
    </xf>
    <xf numFmtId="0" fontId="0" fillId="0" borderId="36" xfId="0" applyBorder="1" applyAlignment="1">
      <alignment horizontal="left" vertical="center" indent="1"/>
    </xf>
    <xf numFmtId="38" fontId="0" fillId="0" borderId="36" xfId="1" applyFont="1" applyBorder="1" applyAlignment="1">
      <alignment horizontal="right" vertical="center"/>
    </xf>
    <xf numFmtId="38" fontId="0" fillId="0" borderId="1" xfId="1" applyFont="1" applyBorder="1" applyAlignment="1">
      <alignment horizontal="right" vertical="center"/>
    </xf>
    <xf numFmtId="38" fontId="0" fillId="0" borderId="2" xfId="1" applyFont="1" applyBorder="1" applyAlignment="1">
      <alignment horizontal="right" vertical="center"/>
    </xf>
    <xf numFmtId="38" fontId="0" fillId="0" borderId="34" xfId="1" applyFont="1" applyBorder="1" applyAlignment="1">
      <alignment vertical="center"/>
    </xf>
    <xf numFmtId="0" fontId="1" fillId="0" borderId="50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 indent="1"/>
    </xf>
    <xf numFmtId="0" fontId="1" fillId="0" borderId="1" xfId="0" applyFont="1" applyBorder="1" applyAlignment="1">
      <alignment horizontal="left" vertical="center" indent="1"/>
    </xf>
    <xf numFmtId="0" fontId="1" fillId="0" borderId="2" xfId="0" applyFont="1" applyBorder="1" applyAlignment="1">
      <alignment horizontal="left" vertical="center" indent="1"/>
    </xf>
    <xf numFmtId="0" fontId="1" fillId="0" borderId="8" xfId="0" applyFont="1" applyBorder="1" applyAlignment="1">
      <alignment horizontal="left" vertical="center" indent="1"/>
    </xf>
    <xf numFmtId="0" fontId="1" fillId="0" borderId="0" xfId="0" applyFont="1" applyAlignment="1">
      <alignment horizontal="left" vertical="center" indent="1"/>
    </xf>
    <xf numFmtId="0" fontId="1" fillId="0" borderId="3" xfId="0" applyFont="1" applyBorder="1" applyAlignment="1">
      <alignment horizontal="left" vertical="center" indent="1"/>
    </xf>
    <xf numFmtId="0" fontId="1" fillId="0" borderId="32" xfId="0" applyFont="1" applyBorder="1" applyAlignment="1">
      <alignment horizontal="center" vertical="center"/>
    </xf>
    <xf numFmtId="0" fontId="7" fillId="0" borderId="36" xfId="0" applyFont="1" applyBorder="1" applyAlignment="1">
      <alignment horizontal="left" vertical="center" indent="1"/>
    </xf>
    <xf numFmtId="0" fontId="7" fillId="0" borderId="1" xfId="0" applyFont="1" applyBorder="1" applyAlignment="1">
      <alignment horizontal="left" vertical="center" indent="1"/>
    </xf>
    <xf numFmtId="0" fontId="7" fillId="0" borderId="2" xfId="0" applyFont="1" applyBorder="1" applyAlignment="1">
      <alignment horizontal="left" vertical="center" indent="1"/>
    </xf>
    <xf numFmtId="38" fontId="7" fillId="0" borderId="36" xfId="1" applyFont="1" applyBorder="1" applyAlignment="1">
      <alignment horizontal="right" vertical="center"/>
    </xf>
    <xf numFmtId="38" fontId="7" fillId="0" borderId="1" xfId="1" applyFont="1" applyBorder="1" applyAlignment="1">
      <alignment horizontal="right" vertical="center"/>
    </xf>
    <xf numFmtId="38" fontId="7" fillId="0" borderId="2" xfId="1" applyFont="1" applyBorder="1" applyAlignment="1">
      <alignment horizontal="right" vertical="center"/>
    </xf>
    <xf numFmtId="38" fontId="7" fillId="0" borderId="34" xfId="1" applyFont="1" applyBorder="1" applyAlignment="1">
      <alignment vertical="center"/>
    </xf>
    <xf numFmtId="38" fontId="0" fillId="0" borderId="45" xfId="0" applyNumberFormat="1" applyBorder="1">
      <alignment vertical="center"/>
    </xf>
    <xf numFmtId="38" fontId="0" fillId="0" borderId="46" xfId="0" applyNumberFormat="1" applyBorder="1">
      <alignment vertical="center"/>
    </xf>
    <xf numFmtId="38" fontId="0" fillId="0" borderId="45" xfId="1" applyFont="1" applyBorder="1" applyAlignment="1">
      <alignment vertical="center"/>
    </xf>
    <xf numFmtId="38" fontId="0" fillId="0" borderId="46" xfId="1" applyFont="1" applyBorder="1" applyAlignment="1">
      <alignment vertical="center"/>
    </xf>
    <xf numFmtId="38" fontId="0" fillId="0" borderId="42" xfId="0" applyNumberFormat="1" applyBorder="1" applyAlignment="1">
      <alignment horizontal="right" vertical="center"/>
    </xf>
    <xf numFmtId="38" fontId="0" fillId="0" borderId="51" xfId="1" applyFont="1" applyBorder="1" applyAlignment="1">
      <alignment vertical="center"/>
    </xf>
    <xf numFmtId="38" fontId="0" fillId="0" borderId="18" xfId="1" applyFont="1" applyBorder="1" applyAlignment="1">
      <alignment vertical="center"/>
    </xf>
    <xf numFmtId="38" fontId="0" fillId="0" borderId="19" xfId="1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61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62" xfId="0" applyFont="1" applyBorder="1" applyAlignment="1">
      <alignment vertical="center"/>
    </xf>
    <xf numFmtId="0" fontId="0" fillId="0" borderId="63" xfId="0" applyFont="1" applyBorder="1" applyAlignment="1">
      <alignment vertical="center"/>
    </xf>
    <xf numFmtId="0" fontId="0" fillId="0" borderId="64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CCFF"/>
      <color rgb="FFCCE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91440</xdr:colOff>
      <xdr:row>37</xdr:row>
      <xdr:rowOff>99060</xdr:rowOff>
    </xdr:from>
    <xdr:to>
      <xdr:col>12</xdr:col>
      <xdr:colOff>38100</xdr:colOff>
      <xdr:row>38</xdr:row>
      <xdr:rowOff>228600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CF99E720-5B6B-4C25-8C55-5C41E9864654}"/>
            </a:ext>
          </a:extLst>
        </xdr:cNvPr>
        <xdr:cNvSpPr/>
      </xdr:nvSpPr>
      <xdr:spPr>
        <a:xfrm>
          <a:off x="739140" y="8115300"/>
          <a:ext cx="4305300" cy="480060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>
              <a:solidFill>
                <a:srgbClr val="FF0000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赤文字の所を記入し提出して下さい。</a:t>
          </a:r>
        </a:p>
      </xdr:txBody>
    </xdr:sp>
    <xdr:clientData/>
  </xdr:twoCellAnchor>
  <xdr:twoCellAnchor>
    <xdr:from>
      <xdr:col>11</xdr:col>
      <xdr:colOff>541020</xdr:colOff>
      <xdr:row>19</xdr:row>
      <xdr:rowOff>99060</xdr:rowOff>
    </xdr:from>
    <xdr:to>
      <xdr:col>13</xdr:col>
      <xdr:colOff>15240</xdr:colOff>
      <xdr:row>20</xdr:row>
      <xdr:rowOff>106680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EDE0A7AA-55BB-B5EB-6B71-AEEEFFDBC463}"/>
            </a:ext>
          </a:extLst>
        </xdr:cNvPr>
        <xdr:cNvSpPr/>
      </xdr:nvSpPr>
      <xdr:spPr>
        <a:xfrm>
          <a:off x="4991100" y="3329940"/>
          <a:ext cx="205740" cy="205740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60960</xdr:colOff>
      <xdr:row>23</xdr:row>
      <xdr:rowOff>83820</xdr:rowOff>
    </xdr:from>
    <xdr:to>
      <xdr:col>11</xdr:col>
      <xdr:colOff>510540</xdr:colOff>
      <xdr:row>24</xdr:row>
      <xdr:rowOff>144780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5210A3D0-3090-2001-2527-F46A185180E4}"/>
            </a:ext>
          </a:extLst>
        </xdr:cNvPr>
        <xdr:cNvSpPr/>
      </xdr:nvSpPr>
      <xdr:spPr>
        <a:xfrm>
          <a:off x="4511040" y="4107180"/>
          <a:ext cx="449580" cy="259080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327660</xdr:colOff>
      <xdr:row>33</xdr:row>
      <xdr:rowOff>68580</xdr:rowOff>
    </xdr:from>
    <xdr:to>
      <xdr:col>13</xdr:col>
      <xdr:colOff>129540</xdr:colOff>
      <xdr:row>37</xdr:row>
      <xdr:rowOff>0</xdr:rowOff>
    </xdr:to>
    <xdr:sp macro="" textlink="">
      <xdr:nvSpPr>
        <xdr:cNvPr id="5" name="四角形: 角を丸くする 4">
          <a:extLst>
            <a:ext uri="{FF2B5EF4-FFF2-40B4-BE49-F238E27FC236}">
              <a16:creationId xmlns:a16="http://schemas.microsoft.com/office/drawing/2014/main" id="{A26ACD5E-96D5-1EE2-6C6B-223F2A34B90E}"/>
            </a:ext>
          </a:extLst>
        </xdr:cNvPr>
        <xdr:cNvSpPr/>
      </xdr:nvSpPr>
      <xdr:spPr>
        <a:xfrm>
          <a:off x="327660" y="6682740"/>
          <a:ext cx="4983480" cy="1333500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2000">
              <a:solidFill>
                <a:srgbClr val="FF0000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契約用記入例</a:t>
          </a:r>
          <a:endParaRPr kumimoji="1" lang="en-US" altLang="ja-JP" sz="2000">
            <a:solidFill>
              <a:srgbClr val="FF0000"/>
            </a:solidFill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 algn="l"/>
          <a:r>
            <a:rPr kumimoji="1" lang="ja-JP" altLang="en-US" sz="2000">
              <a:solidFill>
                <a:srgbClr val="FF0000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（内訳の数量が多い場合は、別紙で提出</a:t>
          </a:r>
          <a:endParaRPr kumimoji="1" lang="en-US" altLang="ja-JP" sz="2000">
            <a:solidFill>
              <a:srgbClr val="FF0000"/>
            </a:solidFill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 algn="l"/>
          <a:r>
            <a:rPr kumimoji="1" lang="ja-JP" altLang="en-US" sz="2000">
              <a:solidFill>
                <a:srgbClr val="FF0000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　願います。）</a:t>
          </a:r>
        </a:p>
      </xdr:txBody>
    </xdr:sp>
    <xdr:clientData/>
  </xdr:twoCellAnchor>
  <xdr:twoCellAnchor>
    <xdr:from>
      <xdr:col>2</xdr:col>
      <xdr:colOff>152400</xdr:colOff>
      <xdr:row>31</xdr:row>
      <xdr:rowOff>99060</xdr:rowOff>
    </xdr:from>
    <xdr:to>
      <xdr:col>5</xdr:col>
      <xdr:colOff>137160</xdr:colOff>
      <xdr:row>32</xdr:row>
      <xdr:rowOff>342900</xdr:rowOff>
    </xdr:to>
    <xdr:sp macro="" textlink="">
      <xdr:nvSpPr>
        <xdr:cNvPr id="6" name="吹き出し: 角を丸めた四角形 5">
          <a:extLst>
            <a:ext uri="{FF2B5EF4-FFF2-40B4-BE49-F238E27FC236}">
              <a16:creationId xmlns:a16="http://schemas.microsoft.com/office/drawing/2014/main" id="{D6DDF9EA-5C1F-9460-BB1E-27E860AA056A}"/>
            </a:ext>
          </a:extLst>
        </xdr:cNvPr>
        <xdr:cNvSpPr/>
      </xdr:nvSpPr>
      <xdr:spPr>
        <a:xfrm rot="10800000">
          <a:off x="800100" y="6012180"/>
          <a:ext cx="1402080" cy="594360"/>
        </a:xfrm>
        <a:prstGeom prst="wedgeRoundRectCallout">
          <a:avLst>
            <a:gd name="adj1" fmla="val -21639"/>
            <a:gd name="adj2" fmla="val 64423"/>
            <a:gd name="adj3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137160</xdr:colOff>
      <xdr:row>31</xdr:row>
      <xdr:rowOff>129540</xdr:rowOff>
    </xdr:from>
    <xdr:to>
      <xdr:col>6</xdr:col>
      <xdr:colOff>91440</xdr:colOff>
      <xdr:row>34</xdr:row>
      <xdr:rowOff>76200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BB951AA1-5E4C-A768-2C03-20BD260A20DC}"/>
            </a:ext>
          </a:extLst>
        </xdr:cNvPr>
        <xdr:cNvSpPr txBox="1"/>
      </xdr:nvSpPr>
      <xdr:spPr>
        <a:xfrm>
          <a:off x="784860" y="6042660"/>
          <a:ext cx="1531620" cy="9982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900"/>
            </a:lnSpc>
          </a:pPr>
          <a:r>
            <a:rPr kumimoji="1" lang="ja-JP" altLang="en-US" sz="900">
              <a:solidFill>
                <a:srgbClr val="FF0000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税率を選択して下さい。</a:t>
          </a:r>
          <a:endParaRPr kumimoji="1" lang="en-US" altLang="ja-JP" sz="900">
            <a:solidFill>
              <a:srgbClr val="FF0000"/>
            </a:solidFill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>
            <a:lnSpc>
              <a:spcPts val="900"/>
            </a:lnSpc>
          </a:pPr>
          <a:endParaRPr kumimoji="1" lang="en-US" altLang="ja-JP" sz="900">
            <a:solidFill>
              <a:srgbClr val="FF0000"/>
            </a:solidFill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>
            <a:lnSpc>
              <a:spcPts val="900"/>
            </a:lnSpc>
          </a:pPr>
          <a:r>
            <a:rPr kumimoji="1" lang="ja-JP" altLang="en-US" sz="900">
              <a:solidFill>
                <a:srgbClr val="FF0000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金額と消費税が自動計算</a:t>
          </a:r>
          <a:endParaRPr kumimoji="1" lang="en-US" altLang="ja-JP" sz="900">
            <a:solidFill>
              <a:srgbClr val="FF0000"/>
            </a:solidFill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>
            <a:lnSpc>
              <a:spcPts val="900"/>
            </a:lnSpc>
          </a:pPr>
          <a:r>
            <a:rPr kumimoji="1" lang="ja-JP" altLang="en-US" sz="900">
              <a:solidFill>
                <a:srgbClr val="FF0000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されます。</a:t>
          </a:r>
          <a:endParaRPr kumimoji="1" lang="ja-JP" altLang="en-US" sz="1050">
            <a:solidFill>
              <a:srgbClr val="FF0000"/>
            </a:solidFill>
            <a:latin typeface="HGSｺﾞｼｯｸM" panose="020B0600000000000000" pitchFamily="50" charset="-128"/>
            <a:ea typeface="HGSｺﾞｼｯｸM" panose="020B0600000000000000" pitchFamily="50" charset="-128"/>
          </a:endParaRPr>
        </a:p>
      </xdr:txBody>
    </xdr:sp>
    <xdr:clientData/>
  </xdr:twoCellAnchor>
  <xdr:twoCellAnchor>
    <xdr:from>
      <xdr:col>2</xdr:col>
      <xdr:colOff>152400</xdr:colOff>
      <xdr:row>22</xdr:row>
      <xdr:rowOff>121920</xdr:rowOff>
    </xdr:from>
    <xdr:to>
      <xdr:col>6</xdr:col>
      <xdr:colOff>160020</xdr:colOff>
      <xdr:row>23</xdr:row>
      <xdr:rowOff>121920</xdr:rowOff>
    </xdr:to>
    <xdr:sp macro="" textlink="">
      <xdr:nvSpPr>
        <xdr:cNvPr id="9" name="吹き出し: 角を丸めた四角形 8">
          <a:extLst>
            <a:ext uri="{FF2B5EF4-FFF2-40B4-BE49-F238E27FC236}">
              <a16:creationId xmlns:a16="http://schemas.microsoft.com/office/drawing/2014/main" id="{B5DAA380-F689-1027-371D-D3FE1F563394}"/>
            </a:ext>
          </a:extLst>
        </xdr:cNvPr>
        <xdr:cNvSpPr/>
      </xdr:nvSpPr>
      <xdr:spPr>
        <a:xfrm>
          <a:off x="800100" y="3947160"/>
          <a:ext cx="1584960" cy="198120"/>
        </a:xfrm>
        <a:prstGeom prst="wedgeRoundRectCallout">
          <a:avLst>
            <a:gd name="adj1" fmla="val -9295"/>
            <a:gd name="adj2" fmla="val 82409"/>
            <a:gd name="adj3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91440</xdr:colOff>
      <xdr:row>22</xdr:row>
      <xdr:rowOff>106680</xdr:rowOff>
    </xdr:from>
    <xdr:to>
      <xdr:col>6</xdr:col>
      <xdr:colOff>198120</xdr:colOff>
      <xdr:row>23</xdr:row>
      <xdr:rowOff>83820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AE399A3-2C13-5D9A-6EF9-4B4CE5A2CD31}"/>
            </a:ext>
          </a:extLst>
        </xdr:cNvPr>
        <xdr:cNvSpPr txBox="1"/>
      </xdr:nvSpPr>
      <xdr:spPr>
        <a:xfrm>
          <a:off x="739140" y="3931920"/>
          <a:ext cx="1684020" cy="1752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100"/>
            </a:lnSpc>
          </a:pPr>
          <a:r>
            <a:rPr kumimoji="1" lang="ja-JP" altLang="en-US" sz="900">
              <a:solidFill>
                <a:srgbClr val="FF0000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前月までの総受取金額を記入</a:t>
          </a:r>
        </a:p>
      </xdr:txBody>
    </xdr:sp>
    <xdr:clientData/>
  </xdr:twoCellAnchor>
  <xdr:twoCellAnchor>
    <xdr:from>
      <xdr:col>2</xdr:col>
      <xdr:colOff>251460</xdr:colOff>
      <xdr:row>18</xdr:row>
      <xdr:rowOff>129540</xdr:rowOff>
    </xdr:from>
    <xdr:to>
      <xdr:col>4</xdr:col>
      <xdr:colOff>243840</xdr:colOff>
      <xdr:row>19</xdr:row>
      <xdr:rowOff>144780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8D593325-27EA-412A-285A-43D75EDB763D}"/>
            </a:ext>
          </a:extLst>
        </xdr:cNvPr>
        <xdr:cNvSpPr txBox="1"/>
      </xdr:nvSpPr>
      <xdr:spPr>
        <a:xfrm>
          <a:off x="899160" y="3169920"/>
          <a:ext cx="1013460" cy="2057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100"/>
            </a:lnSpc>
          </a:pPr>
          <a:r>
            <a:rPr kumimoji="1" lang="ja-JP" altLang="en-US" sz="900">
              <a:solidFill>
                <a:srgbClr val="FF0000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記入して下さい</a:t>
          </a:r>
        </a:p>
      </xdr:txBody>
    </xdr:sp>
    <xdr:clientData/>
  </xdr:twoCellAnchor>
  <xdr:twoCellAnchor>
    <xdr:from>
      <xdr:col>2</xdr:col>
      <xdr:colOff>312420</xdr:colOff>
      <xdr:row>18</xdr:row>
      <xdr:rowOff>144780</xdr:rowOff>
    </xdr:from>
    <xdr:to>
      <xdr:col>4</xdr:col>
      <xdr:colOff>137160</xdr:colOff>
      <xdr:row>19</xdr:row>
      <xdr:rowOff>121920</xdr:rowOff>
    </xdr:to>
    <xdr:sp macro="" textlink="">
      <xdr:nvSpPr>
        <xdr:cNvPr id="15" name="吹き出し: 角を丸めた四角形 14">
          <a:extLst>
            <a:ext uri="{FF2B5EF4-FFF2-40B4-BE49-F238E27FC236}">
              <a16:creationId xmlns:a16="http://schemas.microsoft.com/office/drawing/2014/main" id="{FFC050D7-108D-3B54-01D8-EE073C033895}"/>
            </a:ext>
          </a:extLst>
        </xdr:cNvPr>
        <xdr:cNvSpPr/>
      </xdr:nvSpPr>
      <xdr:spPr>
        <a:xfrm>
          <a:off x="960120" y="3185160"/>
          <a:ext cx="845820" cy="167640"/>
        </a:xfrm>
        <a:prstGeom prst="wedgeRoundRectCallout">
          <a:avLst>
            <a:gd name="adj1" fmla="val -9295"/>
            <a:gd name="adj2" fmla="val 82409"/>
            <a:gd name="adj3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99060</xdr:colOff>
      <xdr:row>31</xdr:row>
      <xdr:rowOff>83820</xdr:rowOff>
    </xdr:from>
    <xdr:to>
      <xdr:col>13</xdr:col>
      <xdr:colOff>373380</xdr:colOff>
      <xdr:row>31</xdr:row>
      <xdr:rowOff>289560</xdr:rowOff>
    </xdr:to>
    <xdr:sp macro="" textlink="">
      <xdr:nvSpPr>
        <xdr:cNvPr id="8" name="吹き出し: 角を丸めた四角形 7">
          <a:extLst>
            <a:ext uri="{FF2B5EF4-FFF2-40B4-BE49-F238E27FC236}">
              <a16:creationId xmlns:a16="http://schemas.microsoft.com/office/drawing/2014/main" id="{EC2B5BB7-571A-BB71-CD14-3538FE0A03E6}"/>
            </a:ext>
          </a:extLst>
        </xdr:cNvPr>
        <xdr:cNvSpPr/>
      </xdr:nvSpPr>
      <xdr:spPr>
        <a:xfrm rot="10800000">
          <a:off x="4152900" y="5996940"/>
          <a:ext cx="1402080" cy="205740"/>
        </a:xfrm>
        <a:prstGeom prst="wedgeRoundRectCallout">
          <a:avLst>
            <a:gd name="adj1" fmla="val -21639"/>
            <a:gd name="adj2" fmla="val 83867"/>
            <a:gd name="adj3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91440</xdr:colOff>
      <xdr:row>31</xdr:row>
      <xdr:rowOff>99060</xdr:rowOff>
    </xdr:from>
    <xdr:to>
      <xdr:col>14</xdr:col>
      <xdr:colOff>114300</xdr:colOff>
      <xdr:row>32</xdr:row>
      <xdr:rowOff>114300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FD200928-D71C-1142-EE49-87EB6FF6789C}"/>
            </a:ext>
          </a:extLst>
        </xdr:cNvPr>
        <xdr:cNvSpPr txBox="1"/>
      </xdr:nvSpPr>
      <xdr:spPr>
        <a:xfrm>
          <a:off x="4145280" y="6012180"/>
          <a:ext cx="1531620" cy="3657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900"/>
            </a:lnSpc>
          </a:pPr>
          <a:r>
            <a:rPr kumimoji="1" lang="ja-JP" altLang="en-US" sz="900">
              <a:solidFill>
                <a:srgbClr val="FF0000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請求金額記入して下さい。</a:t>
          </a:r>
          <a:endParaRPr kumimoji="1" lang="en-US" altLang="ja-JP" sz="900">
            <a:solidFill>
              <a:srgbClr val="FF0000"/>
            </a:solidFill>
            <a:latin typeface="HGSｺﾞｼｯｸM" panose="020B0600000000000000" pitchFamily="50" charset="-128"/>
            <a:ea typeface="HGSｺﾞｼｯｸM" panose="020B0600000000000000" pitchFamily="50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</xdr:colOff>
      <xdr:row>19</xdr:row>
      <xdr:rowOff>0</xdr:rowOff>
    </xdr:from>
    <xdr:to>
      <xdr:col>7</xdr:col>
      <xdr:colOff>0</xdr:colOff>
      <xdr:row>28</xdr:row>
      <xdr:rowOff>190500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BBAFABD1-17CC-223D-DCB2-F9B63E3CAF9D}"/>
            </a:ext>
          </a:extLst>
        </xdr:cNvPr>
        <xdr:cNvCxnSpPr/>
      </xdr:nvCxnSpPr>
      <xdr:spPr>
        <a:xfrm flipH="1">
          <a:off x="15240" y="3230880"/>
          <a:ext cx="2766060" cy="1973580"/>
        </a:xfrm>
        <a:prstGeom prst="straightConnector1">
          <a:avLst/>
        </a:prstGeom>
        <a:ln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99060</xdr:colOff>
      <xdr:row>37</xdr:row>
      <xdr:rowOff>99060</xdr:rowOff>
    </xdr:from>
    <xdr:to>
      <xdr:col>12</xdr:col>
      <xdr:colOff>45720</xdr:colOff>
      <xdr:row>38</xdr:row>
      <xdr:rowOff>228600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3AFD345A-B7FE-43A4-A5BD-84E85B13295F}"/>
            </a:ext>
          </a:extLst>
        </xdr:cNvPr>
        <xdr:cNvSpPr/>
      </xdr:nvSpPr>
      <xdr:spPr>
        <a:xfrm>
          <a:off x="746760" y="8115300"/>
          <a:ext cx="4305300" cy="480060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>
              <a:solidFill>
                <a:srgbClr val="FF0000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赤文字の所を記入し提出して下さい。</a:t>
          </a:r>
        </a:p>
      </xdr:txBody>
    </xdr:sp>
    <xdr:clientData/>
  </xdr:twoCellAnchor>
  <xdr:twoCellAnchor>
    <xdr:from>
      <xdr:col>11</xdr:col>
      <xdr:colOff>541020</xdr:colOff>
      <xdr:row>19</xdr:row>
      <xdr:rowOff>99060</xdr:rowOff>
    </xdr:from>
    <xdr:to>
      <xdr:col>13</xdr:col>
      <xdr:colOff>15240</xdr:colOff>
      <xdr:row>20</xdr:row>
      <xdr:rowOff>106680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C0D2DF71-9498-4F7F-B450-451B1002971D}"/>
            </a:ext>
          </a:extLst>
        </xdr:cNvPr>
        <xdr:cNvSpPr/>
      </xdr:nvSpPr>
      <xdr:spPr>
        <a:xfrm>
          <a:off x="4991100" y="3329940"/>
          <a:ext cx="205740" cy="205740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60960</xdr:colOff>
      <xdr:row>23</xdr:row>
      <xdr:rowOff>83820</xdr:rowOff>
    </xdr:from>
    <xdr:to>
      <xdr:col>11</xdr:col>
      <xdr:colOff>510540</xdr:colOff>
      <xdr:row>24</xdr:row>
      <xdr:rowOff>144780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279652D2-6983-4F99-BFBF-BE1AF5784275}"/>
            </a:ext>
          </a:extLst>
        </xdr:cNvPr>
        <xdr:cNvSpPr/>
      </xdr:nvSpPr>
      <xdr:spPr>
        <a:xfrm>
          <a:off x="4511040" y="4107180"/>
          <a:ext cx="449580" cy="259080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327660</xdr:colOff>
      <xdr:row>33</xdr:row>
      <xdr:rowOff>53340</xdr:rowOff>
    </xdr:from>
    <xdr:to>
      <xdr:col>13</xdr:col>
      <xdr:colOff>129540</xdr:colOff>
      <xdr:row>37</xdr:row>
      <xdr:rowOff>0</xdr:rowOff>
    </xdr:to>
    <xdr:sp macro="" textlink="">
      <xdr:nvSpPr>
        <xdr:cNvPr id="5" name="四角形: 角を丸くする 4">
          <a:extLst>
            <a:ext uri="{FF2B5EF4-FFF2-40B4-BE49-F238E27FC236}">
              <a16:creationId xmlns:a16="http://schemas.microsoft.com/office/drawing/2014/main" id="{42A956DE-4F9D-4D85-9923-A09207B530F0}"/>
            </a:ext>
          </a:extLst>
        </xdr:cNvPr>
        <xdr:cNvSpPr/>
      </xdr:nvSpPr>
      <xdr:spPr>
        <a:xfrm>
          <a:off x="327660" y="6667500"/>
          <a:ext cx="4983480" cy="1348740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2000">
              <a:solidFill>
                <a:srgbClr val="FF0000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非契約用記入例</a:t>
          </a:r>
          <a:endParaRPr kumimoji="1" lang="en-US" altLang="ja-JP" sz="2000">
            <a:solidFill>
              <a:srgbClr val="FF0000"/>
            </a:solidFill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 algn="l"/>
          <a:r>
            <a:rPr kumimoji="1" lang="ja-JP" altLang="en-US" sz="2000">
              <a:solidFill>
                <a:srgbClr val="FF0000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（内訳の数量が多い場合は、別紙で提出</a:t>
          </a:r>
          <a:endParaRPr kumimoji="1" lang="en-US" altLang="ja-JP" sz="2000">
            <a:solidFill>
              <a:srgbClr val="FF0000"/>
            </a:solidFill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 algn="l"/>
          <a:r>
            <a:rPr kumimoji="1" lang="ja-JP" altLang="en-US" sz="2000">
              <a:solidFill>
                <a:srgbClr val="FF0000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　願います。）</a:t>
          </a:r>
        </a:p>
      </xdr:txBody>
    </xdr:sp>
    <xdr:clientData/>
  </xdr:twoCellAnchor>
  <xdr:twoCellAnchor>
    <xdr:from>
      <xdr:col>2</xdr:col>
      <xdr:colOff>167640</xdr:colOff>
      <xdr:row>29</xdr:row>
      <xdr:rowOff>312420</xdr:rowOff>
    </xdr:from>
    <xdr:to>
      <xdr:col>3</xdr:col>
      <xdr:colOff>495300</xdr:colOff>
      <xdr:row>32</xdr:row>
      <xdr:rowOff>190500</xdr:rowOff>
    </xdr:to>
    <xdr:sp macro="" textlink="">
      <xdr:nvSpPr>
        <xdr:cNvPr id="6" name="吹き出し: 角を丸めた四角形 5">
          <a:extLst>
            <a:ext uri="{FF2B5EF4-FFF2-40B4-BE49-F238E27FC236}">
              <a16:creationId xmlns:a16="http://schemas.microsoft.com/office/drawing/2014/main" id="{DC2FC5DD-EA7F-4ED4-AC50-C536FA25266C}"/>
            </a:ext>
          </a:extLst>
        </xdr:cNvPr>
        <xdr:cNvSpPr/>
      </xdr:nvSpPr>
      <xdr:spPr>
        <a:xfrm rot="16200000">
          <a:off x="746760" y="5593080"/>
          <a:ext cx="929640" cy="792480"/>
        </a:xfrm>
        <a:prstGeom prst="wedgeRoundRectCallout">
          <a:avLst>
            <a:gd name="adj1" fmla="val 18712"/>
            <a:gd name="adj2" fmla="val 67307"/>
            <a:gd name="adj3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137160</xdr:colOff>
      <xdr:row>30</xdr:row>
      <xdr:rowOff>30480</xdr:rowOff>
    </xdr:from>
    <xdr:to>
      <xdr:col>4</xdr:col>
      <xdr:colOff>45720</xdr:colOff>
      <xdr:row>32</xdr:row>
      <xdr:rowOff>297180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8BD4E925-62DB-4BE7-9D20-F53B98A7AC42}"/>
            </a:ext>
          </a:extLst>
        </xdr:cNvPr>
        <xdr:cNvSpPr txBox="1"/>
      </xdr:nvSpPr>
      <xdr:spPr>
        <a:xfrm>
          <a:off x="784860" y="5593080"/>
          <a:ext cx="929640" cy="9677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900"/>
            </a:lnSpc>
          </a:pPr>
          <a:r>
            <a:rPr kumimoji="1" lang="ja-JP" altLang="en-US" sz="900">
              <a:solidFill>
                <a:srgbClr val="FF0000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税率を選択</a:t>
          </a:r>
          <a:endParaRPr kumimoji="1" lang="en-US" altLang="ja-JP" sz="900">
            <a:solidFill>
              <a:srgbClr val="FF0000"/>
            </a:solidFill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>
            <a:lnSpc>
              <a:spcPts val="900"/>
            </a:lnSpc>
          </a:pPr>
          <a:r>
            <a:rPr kumimoji="1" lang="ja-JP" altLang="en-US" sz="900">
              <a:solidFill>
                <a:srgbClr val="FF0000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して下さい。</a:t>
          </a:r>
          <a:endParaRPr kumimoji="1" lang="en-US" altLang="ja-JP" sz="900">
            <a:solidFill>
              <a:srgbClr val="FF0000"/>
            </a:solidFill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>
            <a:lnSpc>
              <a:spcPts val="900"/>
            </a:lnSpc>
          </a:pPr>
          <a:endParaRPr kumimoji="1" lang="en-US" altLang="ja-JP" sz="900">
            <a:solidFill>
              <a:srgbClr val="FF0000"/>
            </a:solidFill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>
            <a:lnSpc>
              <a:spcPts val="900"/>
            </a:lnSpc>
          </a:pPr>
          <a:r>
            <a:rPr kumimoji="1" lang="ja-JP" altLang="en-US" sz="900">
              <a:solidFill>
                <a:srgbClr val="FF0000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金額と消費税が自動計算</a:t>
          </a:r>
          <a:endParaRPr kumimoji="1" lang="en-US" altLang="ja-JP" sz="900">
            <a:solidFill>
              <a:srgbClr val="FF0000"/>
            </a:solidFill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>
            <a:lnSpc>
              <a:spcPts val="900"/>
            </a:lnSpc>
          </a:pPr>
          <a:r>
            <a:rPr kumimoji="1" lang="ja-JP" altLang="en-US" sz="900">
              <a:solidFill>
                <a:srgbClr val="FF0000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されます。</a:t>
          </a:r>
          <a:endParaRPr kumimoji="1" lang="ja-JP" altLang="en-US" sz="1050">
            <a:solidFill>
              <a:srgbClr val="FF0000"/>
            </a:solidFill>
            <a:latin typeface="HGSｺﾞｼｯｸM" panose="020B0600000000000000" pitchFamily="50" charset="-128"/>
            <a:ea typeface="HGSｺﾞｼｯｸM" panose="020B0600000000000000" pitchFamily="50" charset="-128"/>
          </a:endParaRPr>
        </a:p>
      </xdr:txBody>
    </xdr:sp>
    <xdr:clientData/>
  </xdr:twoCellAnchor>
  <xdr:twoCellAnchor>
    <xdr:from>
      <xdr:col>0</xdr:col>
      <xdr:colOff>0</xdr:colOff>
      <xdr:row>19</xdr:row>
      <xdr:rowOff>7620</xdr:rowOff>
    </xdr:from>
    <xdr:to>
      <xdr:col>6</xdr:col>
      <xdr:colOff>541020</xdr:colOff>
      <xdr:row>29</xdr:row>
      <xdr:rowOff>0</xdr:rowOff>
    </xdr:to>
    <xdr:cxnSp macro="">
      <xdr:nvCxnSpPr>
        <xdr:cNvPr id="12" name="直線矢印コネクタ 11">
          <a:extLst>
            <a:ext uri="{FF2B5EF4-FFF2-40B4-BE49-F238E27FC236}">
              <a16:creationId xmlns:a16="http://schemas.microsoft.com/office/drawing/2014/main" id="{F4B1C93B-B12B-4C6C-A95B-D5AC3B1A22AA}"/>
            </a:ext>
          </a:extLst>
        </xdr:cNvPr>
        <xdr:cNvCxnSpPr/>
      </xdr:nvCxnSpPr>
      <xdr:spPr>
        <a:xfrm flipH="1">
          <a:off x="0" y="3238500"/>
          <a:ext cx="2766060" cy="1973580"/>
        </a:xfrm>
        <a:prstGeom prst="straightConnector1">
          <a:avLst/>
        </a:prstGeom>
        <a:ln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251460</xdr:colOff>
      <xdr:row>5</xdr:row>
      <xdr:rowOff>30480</xdr:rowOff>
    </xdr:from>
    <xdr:to>
      <xdr:col>11</xdr:col>
      <xdr:colOff>15240</xdr:colOff>
      <xdr:row>6</xdr:row>
      <xdr:rowOff>144780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B259FAC8-503F-4E3C-93B7-7E9663024741}"/>
            </a:ext>
          </a:extLst>
        </xdr:cNvPr>
        <xdr:cNvSpPr txBox="1"/>
      </xdr:nvSpPr>
      <xdr:spPr>
        <a:xfrm>
          <a:off x="6347460" y="1584960"/>
          <a:ext cx="320040" cy="457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+mn-ea"/>
              <a:ea typeface="+mn-ea"/>
            </a:rPr>
            <a:t>㊞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1173480</xdr:colOff>
      <xdr:row>14</xdr:row>
      <xdr:rowOff>38100</xdr:rowOff>
    </xdr:from>
    <xdr:to>
      <xdr:col>4</xdr:col>
      <xdr:colOff>7620</xdr:colOff>
      <xdr:row>15</xdr:row>
      <xdr:rowOff>175260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295EDB0B-217F-49F9-AB25-EDEA62E8D51E}"/>
            </a:ext>
          </a:extLst>
        </xdr:cNvPr>
        <xdr:cNvSpPr txBox="1"/>
      </xdr:nvSpPr>
      <xdr:spPr>
        <a:xfrm>
          <a:off x="1706880" y="3345180"/>
          <a:ext cx="1211580" cy="4876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bIns="0" rtlCol="0" anchor="t"/>
        <a:lstStyle/>
        <a:p>
          <a:pPr>
            <a:lnSpc>
              <a:spcPts val="1000"/>
            </a:lnSpc>
          </a:pPr>
          <a:r>
            <a:rPr kumimoji="1" lang="ja-JP" altLang="en-US" sz="1100" b="1">
              <a:solidFill>
                <a:srgbClr val="FF0000"/>
              </a:solidFill>
              <a:latin typeface="游ゴシック Light" panose="020B0300000000000000" pitchFamily="50" charset="-128"/>
              <a:ea typeface="游ゴシック Light" panose="020B0300000000000000" pitchFamily="50" charset="-128"/>
            </a:rPr>
            <a:t>有・無</a:t>
          </a:r>
          <a:endParaRPr kumimoji="1" lang="en-US" altLang="ja-JP" sz="1100" b="1">
            <a:solidFill>
              <a:srgbClr val="FF0000"/>
            </a:solidFill>
            <a:latin typeface="游ゴシック Light" panose="020B0300000000000000" pitchFamily="50" charset="-128"/>
            <a:ea typeface="游ゴシック Light" panose="020B0300000000000000" pitchFamily="50" charset="-128"/>
          </a:endParaRPr>
        </a:p>
        <a:p>
          <a:pPr>
            <a:lnSpc>
              <a:spcPts val="1000"/>
            </a:lnSpc>
          </a:pPr>
          <a:r>
            <a:rPr kumimoji="1" lang="ja-JP" altLang="en-US" sz="1100" b="1">
              <a:solidFill>
                <a:srgbClr val="FF0000"/>
              </a:solidFill>
              <a:latin typeface="游ゴシック Light" panose="020B0300000000000000" pitchFamily="50" charset="-128"/>
              <a:ea typeface="游ゴシック Light" panose="020B0300000000000000" pitchFamily="50" charset="-128"/>
            </a:rPr>
            <a:t>どちらか選択</a:t>
          </a:r>
          <a:endParaRPr kumimoji="1" lang="en-US" altLang="ja-JP" sz="1100" b="1">
            <a:solidFill>
              <a:srgbClr val="FF0000"/>
            </a:solidFill>
            <a:latin typeface="游ゴシック Light" panose="020B0300000000000000" pitchFamily="50" charset="-128"/>
            <a:ea typeface="游ゴシック Light" panose="020B0300000000000000" pitchFamily="50" charset="-128"/>
          </a:endParaRPr>
        </a:p>
        <a:p>
          <a:pPr>
            <a:lnSpc>
              <a:spcPts val="1000"/>
            </a:lnSpc>
          </a:pPr>
          <a:r>
            <a:rPr kumimoji="1" lang="ja-JP" altLang="en-US" sz="1100" b="1">
              <a:solidFill>
                <a:srgbClr val="FF0000"/>
              </a:solidFill>
              <a:latin typeface="游ゴシック Light" panose="020B0300000000000000" pitchFamily="50" charset="-128"/>
              <a:ea typeface="游ゴシック Light" panose="020B0300000000000000" pitchFamily="50" charset="-128"/>
            </a:rPr>
            <a:t>して下さい</a:t>
          </a:r>
        </a:p>
      </xdr:txBody>
    </xdr:sp>
    <xdr:clientData/>
  </xdr:twoCellAnchor>
  <xdr:twoCellAnchor>
    <xdr:from>
      <xdr:col>6</xdr:col>
      <xdr:colOff>175260</xdr:colOff>
      <xdr:row>14</xdr:row>
      <xdr:rowOff>38100</xdr:rowOff>
    </xdr:from>
    <xdr:to>
      <xdr:col>8</xdr:col>
      <xdr:colOff>297180</xdr:colOff>
      <xdr:row>15</xdr:row>
      <xdr:rowOff>167640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C7B62595-2150-4412-8E7B-F1155B51A625}"/>
            </a:ext>
          </a:extLst>
        </xdr:cNvPr>
        <xdr:cNvSpPr txBox="1"/>
      </xdr:nvSpPr>
      <xdr:spPr>
        <a:xfrm>
          <a:off x="4023360" y="3345180"/>
          <a:ext cx="1059180" cy="4800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bIns="0" rtlCol="0" anchor="t"/>
        <a:lstStyle/>
        <a:p>
          <a:pPr>
            <a:lnSpc>
              <a:spcPts val="1000"/>
            </a:lnSpc>
          </a:pPr>
          <a:r>
            <a:rPr kumimoji="1" lang="ja-JP" altLang="en-US" sz="1100" b="1">
              <a:solidFill>
                <a:srgbClr val="FF0000"/>
              </a:solidFill>
              <a:latin typeface="游ゴシック Light" panose="020B0300000000000000" pitchFamily="50" charset="-128"/>
              <a:ea typeface="游ゴシック Light" panose="020B0300000000000000" pitchFamily="50" charset="-128"/>
            </a:rPr>
            <a:t>該当する</a:t>
          </a:r>
          <a:endParaRPr kumimoji="1" lang="en-US" altLang="ja-JP" sz="1100" b="1">
            <a:solidFill>
              <a:srgbClr val="FF0000"/>
            </a:solidFill>
            <a:latin typeface="游ゴシック Light" panose="020B0300000000000000" pitchFamily="50" charset="-128"/>
            <a:ea typeface="游ゴシック Light" panose="020B0300000000000000" pitchFamily="50" charset="-128"/>
          </a:endParaRPr>
        </a:p>
        <a:p>
          <a:pPr>
            <a:lnSpc>
              <a:spcPts val="1000"/>
            </a:lnSpc>
          </a:pPr>
          <a:r>
            <a:rPr kumimoji="1" lang="ja-JP" altLang="en-US" sz="1100" b="1">
              <a:solidFill>
                <a:srgbClr val="FF0000"/>
              </a:solidFill>
              <a:latin typeface="游ゴシック Light" panose="020B0300000000000000" pitchFamily="50" charset="-128"/>
              <a:ea typeface="游ゴシック Light" panose="020B0300000000000000" pitchFamily="50" charset="-128"/>
            </a:rPr>
            <a:t>税率選択して</a:t>
          </a:r>
          <a:endParaRPr kumimoji="1" lang="en-US" altLang="ja-JP" sz="1100" b="1">
            <a:solidFill>
              <a:srgbClr val="FF0000"/>
            </a:solidFill>
            <a:latin typeface="游ゴシック Light" panose="020B0300000000000000" pitchFamily="50" charset="-128"/>
            <a:ea typeface="游ゴシック Light" panose="020B0300000000000000" pitchFamily="50" charset="-128"/>
          </a:endParaRPr>
        </a:p>
        <a:p>
          <a:pPr>
            <a:lnSpc>
              <a:spcPts val="1000"/>
            </a:lnSpc>
          </a:pPr>
          <a:r>
            <a:rPr kumimoji="1" lang="ja-JP" altLang="en-US" sz="1100" b="1">
              <a:solidFill>
                <a:srgbClr val="FF0000"/>
              </a:solidFill>
              <a:latin typeface="游ゴシック Light" panose="020B0300000000000000" pitchFamily="50" charset="-128"/>
              <a:ea typeface="游ゴシック Light" panose="020B0300000000000000" pitchFamily="50" charset="-128"/>
            </a:rPr>
            <a:t>下さい</a:t>
          </a:r>
          <a:endParaRPr kumimoji="1" lang="en-US" altLang="ja-JP" sz="1100" b="1">
            <a:solidFill>
              <a:srgbClr val="FF0000"/>
            </a:solidFill>
            <a:latin typeface="游ゴシック Light" panose="020B0300000000000000" pitchFamily="50" charset="-128"/>
            <a:ea typeface="游ゴシック Light" panose="020B0300000000000000" pitchFamily="50" charset="-128"/>
          </a:endParaRPr>
        </a:p>
      </xdr:txBody>
    </xdr:sp>
    <xdr:clientData/>
  </xdr:twoCellAnchor>
  <xdr:twoCellAnchor>
    <xdr:from>
      <xdr:col>0</xdr:col>
      <xdr:colOff>45720</xdr:colOff>
      <xdr:row>13</xdr:row>
      <xdr:rowOff>30480</xdr:rowOff>
    </xdr:from>
    <xdr:to>
      <xdr:col>1</xdr:col>
      <xdr:colOff>121920</xdr:colOff>
      <xdr:row>15</xdr:row>
      <xdr:rowOff>152400</xdr:rowOff>
    </xdr:to>
    <xdr:sp macro="" textlink="">
      <xdr:nvSpPr>
        <xdr:cNvPr id="8" name="吹き出し: 左矢印 7">
          <a:extLst>
            <a:ext uri="{FF2B5EF4-FFF2-40B4-BE49-F238E27FC236}">
              <a16:creationId xmlns:a16="http://schemas.microsoft.com/office/drawing/2014/main" id="{9FC272C1-4B1E-6E66-60F6-8BDDED87A434}"/>
            </a:ext>
          </a:extLst>
        </xdr:cNvPr>
        <xdr:cNvSpPr/>
      </xdr:nvSpPr>
      <xdr:spPr>
        <a:xfrm rot="5400000">
          <a:off x="-60960" y="3093720"/>
          <a:ext cx="822960" cy="609600"/>
        </a:xfrm>
        <a:prstGeom prst="leftArrowCallout">
          <a:avLst>
            <a:gd name="adj1" fmla="val 14743"/>
            <a:gd name="adj2" fmla="val 14167"/>
            <a:gd name="adj3" fmla="val 24166"/>
            <a:gd name="adj4" fmla="val 61023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45720</xdr:colOff>
      <xdr:row>14</xdr:row>
      <xdr:rowOff>137160</xdr:rowOff>
    </xdr:from>
    <xdr:to>
      <xdr:col>1</xdr:col>
      <xdr:colOff>152400</xdr:colOff>
      <xdr:row>15</xdr:row>
      <xdr:rowOff>198120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5ADDCECA-24E8-CBBE-487A-67D0E9817E14}"/>
            </a:ext>
          </a:extLst>
        </xdr:cNvPr>
        <xdr:cNvSpPr txBox="1"/>
      </xdr:nvSpPr>
      <xdr:spPr>
        <a:xfrm>
          <a:off x="45720" y="3444240"/>
          <a:ext cx="640080" cy="4114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rIns="36000" rtlCol="0" anchor="t"/>
        <a:lstStyle/>
        <a:p>
          <a:pPr>
            <a:lnSpc>
              <a:spcPts val="1000"/>
            </a:lnSpc>
          </a:pPr>
          <a:r>
            <a:rPr kumimoji="1" lang="ja-JP" altLang="en-US" sz="1100" b="1">
              <a:solidFill>
                <a:srgbClr val="FF0000"/>
              </a:solidFill>
              <a:latin typeface="游ゴシック Light" panose="020B0300000000000000" pitchFamily="50" charset="-128"/>
              <a:ea typeface="游ゴシック Light" panose="020B0300000000000000" pitchFamily="50" charset="-128"/>
            </a:rPr>
            <a:t>立替えた</a:t>
          </a:r>
          <a:endParaRPr kumimoji="1" lang="en-US" altLang="ja-JP" sz="1100" b="1">
            <a:solidFill>
              <a:srgbClr val="FF0000"/>
            </a:solidFill>
            <a:latin typeface="游ゴシック Light" panose="020B0300000000000000" pitchFamily="50" charset="-128"/>
            <a:ea typeface="游ゴシック Light" panose="020B0300000000000000" pitchFamily="50" charset="-128"/>
          </a:endParaRPr>
        </a:p>
        <a:p>
          <a:pPr>
            <a:lnSpc>
              <a:spcPts val="1000"/>
            </a:lnSpc>
          </a:pPr>
          <a:r>
            <a:rPr kumimoji="1" lang="ja-JP" altLang="en-US" sz="1100" b="1">
              <a:solidFill>
                <a:srgbClr val="FF0000"/>
              </a:solidFill>
              <a:latin typeface="游ゴシック Light" panose="020B0300000000000000" pitchFamily="50" charset="-128"/>
              <a:ea typeface="游ゴシック Light" panose="020B0300000000000000" pitchFamily="50" charset="-128"/>
            </a:rPr>
            <a:t>月日</a:t>
          </a:r>
          <a:endParaRPr kumimoji="1" lang="en-US" altLang="ja-JP" sz="1100" b="1">
            <a:solidFill>
              <a:srgbClr val="FF0000"/>
            </a:solidFill>
            <a:latin typeface="游ゴシック Light" panose="020B0300000000000000" pitchFamily="50" charset="-128"/>
            <a:ea typeface="游ゴシック Light" panose="020B0300000000000000" pitchFamily="50" charset="-128"/>
          </a:endParaRPr>
        </a:p>
      </xdr:txBody>
    </xdr:sp>
    <xdr:clientData/>
  </xdr:twoCellAnchor>
  <xdr:twoCellAnchor>
    <xdr:from>
      <xdr:col>1</xdr:col>
      <xdr:colOff>1196340</xdr:colOff>
      <xdr:row>13</xdr:row>
      <xdr:rowOff>30480</xdr:rowOff>
    </xdr:from>
    <xdr:to>
      <xdr:col>3</xdr:col>
      <xdr:colOff>106680</xdr:colOff>
      <xdr:row>15</xdr:row>
      <xdr:rowOff>175260</xdr:rowOff>
    </xdr:to>
    <xdr:sp macro="" textlink="">
      <xdr:nvSpPr>
        <xdr:cNvPr id="10" name="吹き出し: 左矢印 9">
          <a:extLst>
            <a:ext uri="{FF2B5EF4-FFF2-40B4-BE49-F238E27FC236}">
              <a16:creationId xmlns:a16="http://schemas.microsoft.com/office/drawing/2014/main" id="{EBE3525D-37E2-E958-D52C-2C2FDCE7FDB5}"/>
            </a:ext>
          </a:extLst>
        </xdr:cNvPr>
        <xdr:cNvSpPr/>
      </xdr:nvSpPr>
      <xdr:spPr>
        <a:xfrm rot="5400000">
          <a:off x="1779270" y="2937510"/>
          <a:ext cx="845820" cy="944880"/>
        </a:xfrm>
        <a:prstGeom prst="leftArrowCallout">
          <a:avLst>
            <a:gd name="adj1" fmla="val 14743"/>
            <a:gd name="adj2" fmla="val 14167"/>
            <a:gd name="adj3" fmla="val 24166"/>
            <a:gd name="adj4" fmla="val 61023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198120</xdr:colOff>
      <xdr:row>13</xdr:row>
      <xdr:rowOff>15240</xdr:rowOff>
    </xdr:from>
    <xdr:to>
      <xdr:col>8</xdr:col>
      <xdr:colOff>205740</xdr:colOff>
      <xdr:row>15</xdr:row>
      <xdr:rowOff>198120</xdr:rowOff>
    </xdr:to>
    <xdr:sp macro="" textlink="">
      <xdr:nvSpPr>
        <xdr:cNvPr id="11" name="吹き出し: 左矢印 10">
          <a:extLst>
            <a:ext uri="{FF2B5EF4-FFF2-40B4-BE49-F238E27FC236}">
              <a16:creationId xmlns:a16="http://schemas.microsoft.com/office/drawing/2014/main" id="{4B0FC568-DA27-010B-EA40-E62B212E7544}"/>
            </a:ext>
          </a:extLst>
        </xdr:cNvPr>
        <xdr:cNvSpPr/>
      </xdr:nvSpPr>
      <xdr:spPr>
        <a:xfrm rot="5400000">
          <a:off x="4076700" y="2941320"/>
          <a:ext cx="883920" cy="944880"/>
        </a:xfrm>
        <a:prstGeom prst="leftArrowCallout">
          <a:avLst>
            <a:gd name="adj1" fmla="val 14743"/>
            <a:gd name="adj2" fmla="val 14167"/>
            <a:gd name="adj3" fmla="val 24166"/>
            <a:gd name="adj4" fmla="val 61023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403860</xdr:colOff>
      <xdr:row>13</xdr:row>
      <xdr:rowOff>7620</xdr:rowOff>
    </xdr:from>
    <xdr:to>
      <xdr:col>10</xdr:col>
      <xdr:colOff>144780</xdr:colOff>
      <xdr:row>15</xdr:row>
      <xdr:rowOff>129540</xdr:rowOff>
    </xdr:to>
    <xdr:sp macro="" textlink="">
      <xdr:nvSpPr>
        <xdr:cNvPr id="12" name="吹き出し: 左矢印 11">
          <a:extLst>
            <a:ext uri="{FF2B5EF4-FFF2-40B4-BE49-F238E27FC236}">
              <a16:creationId xmlns:a16="http://schemas.microsoft.com/office/drawing/2014/main" id="{85B36AC5-7D6A-570B-818C-E586003D46CA}"/>
            </a:ext>
          </a:extLst>
        </xdr:cNvPr>
        <xdr:cNvSpPr/>
      </xdr:nvSpPr>
      <xdr:spPr>
        <a:xfrm rot="5400000">
          <a:off x="5307330" y="2846070"/>
          <a:ext cx="822960" cy="1059180"/>
        </a:xfrm>
        <a:prstGeom prst="leftArrowCallout">
          <a:avLst>
            <a:gd name="adj1" fmla="val 14743"/>
            <a:gd name="adj2" fmla="val 14167"/>
            <a:gd name="adj3" fmla="val 24166"/>
            <a:gd name="adj4" fmla="val 61023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411480</xdr:colOff>
      <xdr:row>14</xdr:row>
      <xdr:rowOff>76200</xdr:rowOff>
    </xdr:from>
    <xdr:to>
      <xdr:col>10</xdr:col>
      <xdr:colOff>335280</xdr:colOff>
      <xdr:row>15</xdr:row>
      <xdr:rowOff>99060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E7623416-C196-4B8F-DE63-2F1D93040F24}"/>
            </a:ext>
          </a:extLst>
        </xdr:cNvPr>
        <xdr:cNvSpPr txBox="1"/>
      </xdr:nvSpPr>
      <xdr:spPr>
        <a:xfrm>
          <a:off x="5196840" y="3383280"/>
          <a:ext cx="1242060" cy="3733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rIns="36000" rtlCol="0" anchor="t"/>
        <a:lstStyle/>
        <a:p>
          <a:pPr>
            <a:lnSpc>
              <a:spcPts val="1000"/>
            </a:lnSpc>
          </a:pPr>
          <a:r>
            <a:rPr kumimoji="1" lang="ja-JP" altLang="en-US" sz="1100" b="1">
              <a:solidFill>
                <a:srgbClr val="FF0000"/>
              </a:solidFill>
              <a:latin typeface="游ゴシック Light" panose="020B0300000000000000" pitchFamily="50" charset="-128"/>
              <a:ea typeface="游ゴシック Light" panose="020B0300000000000000" pitchFamily="50" charset="-128"/>
            </a:rPr>
            <a:t>金額・消費税額</a:t>
          </a:r>
          <a:endParaRPr kumimoji="1" lang="en-US" altLang="ja-JP" sz="1100" b="1">
            <a:solidFill>
              <a:srgbClr val="FF0000"/>
            </a:solidFill>
            <a:latin typeface="游ゴシック Light" panose="020B0300000000000000" pitchFamily="50" charset="-128"/>
            <a:ea typeface="游ゴシック Light" panose="020B0300000000000000" pitchFamily="50" charset="-128"/>
          </a:endParaRPr>
        </a:p>
        <a:p>
          <a:pPr>
            <a:lnSpc>
              <a:spcPts val="1000"/>
            </a:lnSpc>
          </a:pPr>
          <a:r>
            <a:rPr kumimoji="1" lang="ja-JP" altLang="en-US" sz="1100" b="1">
              <a:solidFill>
                <a:srgbClr val="FF0000"/>
              </a:solidFill>
              <a:latin typeface="游ゴシック Light" panose="020B0300000000000000" pitchFamily="50" charset="-128"/>
              <a:ea typeface="游ゴシック Light" panose="020B0300000000000000" pitchFamily="50" charset="-128"/>
            </a:rPr>
            <a:t>入力して下さい</a:t>
          </a:r>
        </a:p>
      </xdr:txBody>
    </xdr:sp>
    <xdr:clientData/>
  </xdr:twoCellAnchor>
  <xdr:twoCellAnchor>
    <xdr:from>
      <xdr:col>8</xdr:col>
      <xdr:colOff>617220</xdr:colOff>
      <xdr:row>0</xdr:row>
      <xdr:rowOff>38100</xdr:rowOff>
    </xdr:from>
    <xdr:to>
      <xdr:col>10</xdr:col>
      <xdr:colOff>304800</xdr:colOff>
      <xdr:row>2</xdr:row>
      <xdr:rowOff>38100</xdr:rowOff>
    </xdr:to>
    <xdr:sp macro="" textlink="">
      <xdr:nvSpPr>
        <xdr:cNvPr id="14" name="吹き出し: 左矢印 13">
          <a:extLst>
            <a:ext uri="{FF2B5EF4-FFF2-40B4-BE49-F238E27FC236}">
              <a16:creationId xmlns:a16="http://schemas.microsoft.com/office/drawing/2014/main" id="{DB5485B0-2566-C8EB-1129-B87E517D8FAB}"/>
            </a:ext>
          </a:extLst>
        </xdr:cNvPr>
        <xdr:cNvSpPr/>
      </xdr:nvSpPr>
      <xdr:spPr>
        <a:xfrm rot="16200000">
          <a:off x="5554980" y="-114300"/>
          <a:ext cx="693420" cy="998220"/>
        </a:xfrm>
        <a:prstGeom prst="leftArrowCallout">
          <a:avLst>
            <a:gd name="adj1" fmla="val 14743"/>
            <a:gd name="adj2" fmla="val 14167"/>
            <a:gd name="adj3" fmla="val 24166"/>
            <a:gd name="adj4" fmla="val 61023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548640</xdr:colOff>
      <xdr:row>0</xdr:row>
      <xdr:rowOff>160020</xdr:rowOff>
    </xdr:from>
    <xdr:to>
      <xdr:col>10</xdr:col>
      <xdr:colOff>441960</xdr:colOff>
      <xdr:row>1</xdr:row>
      <xdr:rowOff>251460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E9E01497-CB1C-4C6A-9036-DA42BA476224}"/>
            </a:ext>
          </a:extLst>
        </xdr:cNvPr>
        <xdr:cNvSpPr txBox="1"/>
      </xdr:nvSpPr>
      <xdr:spPr>
        <a:xfrm>
          <a:off x="5334000" y="160020"/>
          <a:ext cx="1203960" cy="4419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000"/>
            </a:lnSpc>
          </a:pPr>
          <a:r>
            <a:rPr kumimoji="1" lang="ja-JP" altLang="en-US" sz="1100" b="1">
              <a:solidFill>
                <a:srgbClr val="FF0000"/>
              </a:solidFill>
              <a:latin typeface="游ゴシック Light" panose="020B0300000000000000" pitchFamily="50" charset="-128"/>
              <a:ea typeface="游ゴシック Light" panose="020B0300000000000000" pitchFamily="50" charset="-128"/>
            </a:rPr>
            <a:t>選択して下さい</a:t>
          </a:r>
        </a:p>
      </xdr:txBody>
    </xdr:sp>
    <xdr:clientData/>
  </xdr:twoCellAnchor>
  <xdr:twoCellAnchor>
    <xdr:from>
      <xdr:col>10</xdr:col>
      <xdr:colOff>251460</xdr:colOff>
      <xdr:row>5</xdr:row>
      <xdr:rowOff>30480</xdr:rowOff>
    </xdr:from>
    <xdr:to>
      <xdr:col>11</xdr:col>
      <xdr:colOff>15240</xdr:colOff>
      <xdr:row>6</xdr:row>
      <xdr:rowOff>144780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89DC97C0-9793-832E-38C8-0DEF4F15E4E5}"/>
            </a:ext>
          </a:extLst>
        </xdr:cNvPr>
        <xdr:cNvSpPr txBox="1"/>
      </xdr:nvSpPr>
      <xdr:spPr>
        <a:xfrm>
          <a:off x="6347460" y="1584960"/>
          <a:ext cx="320040" cy="457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+mn-ea"/>
              <a:ea typeface="+mn-ea"/>
            </a:rPr>
            <a:t>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CA7509-C0DC-4107-9313-84DEDFC036A8}">
  <sheetPr>
    <tabColor rgb="FFFFFFCC"/>
  </sheetPr>
  <dimension ref="A1:R44"/>
  <sheetViews>
    <sheetView zoomScaleNormal="100" workbookViewId="0">
      <selection activeCell="U16" sqref="U16"/>
    </sheetView>
  </sheetViews>
  <sheetFormatPr defaultRowHeight="13.2" x14ac:dyDescent="0.2"/>
  <cols>
    <col min="1" max="1" width="5" customWidth="1"/>
    <col min="2" max="2" width="4.44140625" customWidth="1"/>
    <col min="3" max="3" width="6.77734375" customWidth="1"/>
    <col min="4" max="4" width="8.109375" customWidth="1"/>
    <col min="5" max="5" width="5.77734375" customWidth="1"/>
    <col min="6" max="6" width="2.33203125" customWidth="1"/>
    <col min="7" max="9" width="8.109375" customWidth="1"/>
    <col min="10" max="10" width="2.33203125" customWidth="1"/>
    <col min="11" max="11" width="5.77734375" customWidth="1"/>
    <col min="12" max="12" width="8.109375" customWidth="1"/>
    <col min="13" max="13" width="2.44140625" customWidth="1"/>
    <col min="14" max="14" width="5.44140625" customWidth="1"/>
  </cols>
  <sheetData>
    <row r="1" spans="1:18" ht="13.5" customHeight="1" x14ac:dyDescent="0.2">
      <c r="E1" s="2"/>
      <c r="F1" s="2"/>
      <c r="G1" s="2"/>
      <c r="H1" s="2"/>
      <c r="I1" s="2"/>
      <c r="J1" s="2"/>
      <c r="O1" s="2"/>
      <c r="P1" s="2"/>
      <c r="Q1" s="2"/>
      <c r="R1" s="2"/>
    </row>
    <row r="2" spans="1:18" ht="13.5" customHeight="1" x14ac:dyDescent="0.2">
      <c r="A2" s="177" t="s">
        <v>0</v>
      </c>
      <c r="B2" s="178"/>
      <c r="C2" s="178"/>
      <c r="D2" s="178"/>
      <c r="E2" s="178"/>
      <c r="F2" s="179"/>
      <c r="G2" s="2"/>
      <c r="H2" s="213" t="s">
        <v>1</v>
      </c>
      <c r="I2" s="213" t="s">
        <v>2</v>
      </c>
      <c r="J2" s="146" t="s">
        <v>3</v>
      </c>
      <c r="K2" s="109"/>
      <c r="L2" s="213" t="s">
        <v>4</v>
      </c>
      <c r="M2" s="91" t="s">
        <v>5</v>
      </c>
      <c r="N2" s="91"/>
      <c r="O2" s="2"/>
      <c r="P2" s="2"/>
      <c r="Q2" s="2"/>
      <c r="R2" s="2"/>
    </row>
    <row r="3" spans="1:18" ht="13.5" customHeight="1" x14ac:dyDescent="0.2">
      <c r="A3" s="172"/>
      <c r="B3" s="180"/>
      <c r="C3" s="180"/>
      <c r="D3" s="180"/>
      <c r="E3" s="180"/>
      <c r="F3" s="173"/>
      <c r="G3" s="2"/>
      <c r="H3" s="214"/>
      <c r="I3" s="214"/>
      <c r="J3" s="148"/>
      <c r="K3" s="105"/>
      <c r="L3" s="214"/>
      <c r="M3" s="215"/>
      <c r="N3" s="215"/>
    </row>
    <row r="4" spans="1:18" ht="13.5" customHeight="1" x14ac:dyDescent="0.2">
      <c r="E4" s="2"/>
      <c r="F4" s="2"/>
      <c r="G4" s="2"/>
      <c r="H4" s="165"/>
      <c r="I4" s="165"/>
      <c r="J4" s="168"/>
      <c r="K4" s="169"/>
      <c r="L4" s="174"/>
      <c r="M4" s="176"/>
      <c r="N4" s="176"/>
    </row>
    <row r="5" spans="1:18" ht="13.5" customHeight="1" x14ac:dyDescent="0.2">
      <c r="E5" s="2"/>
      <c r="F5" s="2"/>
      <c r="G5" s="2"/>
      <c r="H5" s="166"/>
      <c r="I5" s="166"/>
      <c r="J5" s="170"/>
      <c r="K5" s="171"/>
      <c r="L5" s="175"/>
      <c r="M5" s="91"/>
      <c r="N5" s="91"/>
    </row>
    <row r="6" spans="1:18" ht="13.2" customHeight="1" x14ac:dyDescent="0.2">
      <c r="H6" s="167"/>
      <c r="I6" s="167"/>
      <c r="J6" s="172"/>
      <c r="K6" s="173"/>
      <c r="L6" s="176"/>
      <c r="M6" s="91"/>
      <c r="N6" s="91"/>
    </row>
    <row r="7" spans="1:18" ht="13.5" customHeight="1" x14ac:dyDescent="0.2">
      <c r="A7" s="181" t="s">
        <v>6</v>
      </c>
      <c r="B7" s="181"/>
      <c r="C7" s="181"/>
      <c r="D7" s="181"/>
      <c r="E7" s="181"/>
      <c r="F7" s="181"/>
      <c r="G7" s="198" t="s">
        <v>7</v>
      </c>
      <c r="I7" s="210" t="s">
        <v>8</v>
      </c>
      <c r="J7" s="210"/>
      <c r="K7" s="211"/>
      <c r="L7" s="212"/>
      <c r="M7" s="127" t="s">
        <v>9</v>
      </c>
      <c r="N7" s="127"/>
    </row>
    <row r="8" spans="1:18" ht="13.5" customHeight="1" x14ac:dyDescent="0.2">
      <c r="A8" s="181"/>
      <c r="B8" s="181"/>
      <c r="C8" s="181"/>
      <c r="D8" s="181"/>
      <c r="E8" s="181"/>
      <c r="F8" s="181"/>
      <c r="G8" s="198"/>
      <c r="I8" s="210"/>
      <c r="J8" s="210"/>
      <c r="K8" s="211"/>
      <c r="L8" s="212"/>
      <c r="M8" s="128"/>
      <c r="N8" s="128"/>
    </row>
    <row r="10" spans="1:18" x14ac:dyDescent="0.2">
      <c r="A10" s="136" t="s">
        <v>10</v>
      </c>
      <c r="B10" s="137"/>
      <c r="C10" s="140"/>
      <c r="D10" s="141"/>
      <c r="E10" s="141"/>
      <c r="F10" s="141"/>
      <c r="G10" s="142"/>
      <c r="H10" s="91" t="s">
        <v>11</v>
      </c>
      <c r="I10" s="91"/>
      <c r="J10" s="91"/>
      <c r="K10" s="91"/>
      <c r="L10" s="91"/>
      <c r="M10" s="91"/>
      <c r="N10" s="91"/>
    </row>
    <row r="11" spans="1:18" x14ac:dyDescent="0.2">
      <c r="A11" s="138"/>
      <c r="B11" s="139"/>
      <c r="C11" s="143"/>
      <c r="D11" s="144"/>
      <c r="E11" s="144"/>
      <c r="F11" s="144"/>
      <c r="G11" s="145"/>
      <c r="H11" s="91"/>
      <c r="I11" s="91"/>
      <c r="J11" s="91"/>
      <c r="K11" s="91"/>
      <c r="L11" s="91"/>
      <c r="M11" s="91"/>
      <c r="N11" s="91"/>
    </row>
    <row r="12" spans="1:18" ht="13.2" customHeight="1" x14ac:dyDescent="0.2">
      <c r="A12" s="146" t="s">
        <v>12</v>
      </c>
      <c r="B12" s="147"/>
      <c r="C12" s="150"/>
      <c r="D12" s="151"/>
      <c r="E12" s="151"/>
      <c r="F12" s="151"/>
      <c r="G12" s="152"/>
      <c r="H12" s="156" t="s">
        <v>13</v>
      </c>
      <c r="I12" s="158"/>
      <c r="J12" s="159"/>
      <c r="K12" s="159"/>
      <c r="L12" s="159"/>
      <c r="M12" s="159"/>
      <c r="N12" s="160"/>
    </row>
    <row r="13" spans="1:18" x14ac:dyDescent="0.2">
      <c r="A13" s="148"/>
      <c r="B13" s="149"/>
      <c r="C13" s="153"/>
      <c r="D13" s="154"/>
      <c r="E13" s="154"/>
      <c r="F13" s="154"/>
      <c r="G13" s="155"/>
      <c r="H13" s="157"/>
      <c r="I13" s="161"/>
      <c r="J13" s="162"/>
      <c r="K13" s="162"/>
      <c r="L13" s="162"/>
      <c r="M13" s="162"/>
      <c r="N13" s="163"/>
      <c r="P13" s="7"/>
    </row>
    <row r="14" spans="1:18" x14ac:dyDescent="0.2">
      <c r="A14" s="129" t="s">
        <v>14</v>
      </c>
      <c r="B14" s="101"/>
      <c r="C14" s="101"/>
      <c r="D14" s="101"/>
      <c r="E14" s="101"/>
      <c r="F14" s="101"/>
      <c r="G14" s="132" t="s">
        <v>15</v>
      </c>
      <c r="H14" s="134" t="s">
        <v>16</v>
      </c>
      <c r="I14" s="100"/>
      <c r="J14" s="101"/>
      <c r="K14" s="101"/>
      <c r="L14" s="101"/>
      <c r="M14" s="101"/>
      <c r="N14" s="102" t="s">
        <v>17</v>
      </c>
    </row>
    <row r="15" spans="1:18" ht="13.8" thickBot="1" x14ac:dyDescent="0.25">
      <c r="A15" s="130"/>
      <c r="B15" s="131"/>
      <c r="C15" s="164"/>
      <c r="D15" s="164"/>
      <c r="E15" s="164"/>
      <c r="F15" s="164"/>
      <c r="G15" s="133"/>
      <c r="H15" s="135"/>
      <c r="I15" s="103"/>
      <c r="J15" s="104"/>
      <c r="K15" s="104"/>
      <c r="L15" s="104"/>
      <c r="M15" s="104"/>
      <c r="N15" s="105"/>
    </row>
    <row r="16" spans="1:18" ht="20.399999999999999" customHeight="1" x14ac:dyDescent="0.2">
      <c r="A16" s="199" t="s">
        <v>18</v>
      </c>
      <c r="B16" s="200"/>
      <c r="C16" s="201"/>
      <c r="D16" s="182">
        <f>H43+H44+L43+L44</f>
        <v>0</v>
      </c>
      <c r="E16" s="183"/>
      <c r="F16" s="183"/>
      <c r="G16" s="208" t="s">
        <v>19</v>
      </c>
      <c r="H16" s="15" t="s">
        <v>20</v>
      </c>
      <c r="I16" s="95"/>
      <c r="J16" s="96"/>
      <c r="K16" s="96"/>
      <c r="L16" s="96"/>
      <c r="M16" s="96"/>
      <c r="N16" s="97"/>
    </row>
    <row r="17" spans="1:14" ht="10.199999999999999" customHeight="1" x14ac:dyDescent="0.2">
      <c r="A17" s="202"/>
      <c r="B17" s="203"/>
      <c r="C17" s="204"/>
      <c r="D17" s="184"/>
      <c r="E17" s="185"/>
      <c r="F17" s="185"/>
      <c r="G17" s="209"/>
      <c r="H17" s="98" t="s">
        <v>21</v>
      </c>
      <c r="I17" s="100"/>
      <c r="J17" s="101"/>
      <c r="K17" s="101"/>
      <c r="L17" s="101"/>
      <c r="M17" s="101"/>
      <c r="N17" s="102"/>
    </row>
    <row r="18" spans="1:14" ht="10.199999999999999" customHeight="1" x14ac:dyDescent="0.2">
      <c r="A18" s="202"/>
      <c r="B18" s="203"/>
      <c r="C18" s="204"/>
      <c r="D18" s="184"/>
      <c r="E18" s="185"/>
      <c r="F18" s="185"/>
      <c r="G18" s="209"/>
      <c r="H18" s="99"/>
      <c r="I18" s="103"/>
      <c r="J18" s="104"/>
      <c r="K18" s="104"/>
      <c r="L18" s="104"/>
      <c r="M18" s="104"/>
      <c r="N18" s="105"/>
    </row>
    <row r="19" spans="1:14" ht="15" thickBot="1" x14ac:dyDescent="0.25">
      <c r="A19" s="205"/>
      <c r="B19" s="206"/>
      <c r="C19" s="207"/>
      <c r="D19" s="186">
        <f>SUM(L43:N44)</f>
        <v>0</v>
      </c>
      <c r="E19" s="187"/>
      <c r="F19" s="187"/>
      <c r="G19" s="29" t="s">
        <v>22</v>
      </c>
      <c r="H19" s="1"/>
      <c r="I19" s="19"/>
      <c r="J19" s="79" t="s">
        <v>23</v>
      </c>
      <c r="K19" s="79"/>
      <c r="L19" s="79"/>
      <c r="M19" s="79"/>
      <c r="N19" s="80"/>
    </row>
    <row r="20" spans="1:14" ht="15.6" customHeight="1" x14ac:dyDescent="0.2">
      <c r="A20" s="188" t="s">
        <v>24</v>
      </c>
      <c r="B20" s="189"/>
      <c r="C20" s="190"/>
      <c r="D20" s="182"/>
      <c r="E20" s="183"/>
      <c r="F20" s="183"/>
      <c r="G20" s="191" t="s">
        <v>25</v>
      </c>
      <c r="H20" s="192" t="s">
        <v>26</v>
      </c>
      <c r="I20" s="195"/>
      <c r="J20" s="196"/>
      <c r="K20" s="196" t="s">
        <v>27</v>
      </c>
      <c r="L20" s="196"/>
      <c r="M20" s="196" t="s">
        <v>28</v>
      </c>
      <c r="N20" s="109"/>
    </row>
    <row r="21" spans="1:14" ht="15.6" customHeight="1" x14ac:dyDescent="0.2">
      <c r="A21" s="119"/>
      <c r="B21" s="120"/>
      <c r="C21" s="121"/>
      <c r="D21" s="125"/>
      <c r="E21" s="126"/>
      <c r="F21" s="126"/>
      <c r="G21" s="90"/>
      <c r="H21" s="193"/>
      <c r="I21" s="103"/>
      <c r="J21" s="104"/>
      <c r="K21" s="104"/>
      <c r="L21" s="104"/>
      <c r="M21" s="104"/>
      <c r="N21" s="105"/>
    </row>
    <row r="22" spans="1:14" ht="15.6" customHeight="1" x14ac:dyDescent="0.2">
      <c r="A22" s="197" t="s">
        <v>29</v>
      </c>
      <c r="B22" s="107"/>
      <c r="C22" s="108"/>
      <c r="D22" s="123">
        <f>D24+D26</f>
        <v>0</v>
      </c>
      <c r="E22" s="124"/>
      <c r="F22" s="124"/>
      <c r="G22" s="109" t="s">
        <v>25</v>
      </c>
      <c r="H22" s="193"/>
      <c r="I22" s="100"/>
      <c r="J22" s="101"/>
      <c r="K22" s="101" t="s">
        <v>30</v>
      </c>
      <c r="L22" s="101"/>
      <c r="M22" s="101" t="s">
        <v>28</v>
      </c>
      <c r="N22" s="102"/>
    </row>
    <row r="23" spans="1:14" ht="15.6" customHeight="1" x14ac:dyDescent="0.2">
      <c r="A23" s="54" t="s">
        <v>31</v>
      </c>
      <c r="B23" s="55"/>
      <c r="C23" s="90"/>
      <c r="D23" s="125"/>
      <c r="E23" s="126"/>
      <c r="F23" s="126"/>
      <c r="G23" s="90"/>
      <c r="H23" s="194"/>
      <c r="I23" s="103"/>
      <c r="J23" s="104"/>
      <c r="K23" s="104"/>
      <c r="L23" s="104"/>
      <c r="M23" s="104"/>
      <c r="N23" s="105"/>
    </row>
    <row r="24" spans="1:14" ht="15.6" customHeight="1" x14ac:dyDescent="0.2">
      <c r="A24" s="106" t="s">
        <v>32</v>
      </c>
      <c r="B24" s="107"/>
      <c r="C24" s="108"/>
      <c r="D24" s="123"/>
      <c r="E24" s="124"/>
      <c r="F24" s="124"/>
      <c r="G24" s="109" t="s">
        <v>25</v>
      </c>
      <c r="H24" s="122" t="s">
        <v>33</v>
      </c>
      <c r="I24" s="100"/>
      <c r="J24" s="101" t="s">
        <v>34</v>
      </c>
      <c r="K24" s="101"/>
      <c r="L24" s="101"/>
      <c r="M24" s="101"/>
      <c r="N24" s="102"/>
    </row>
    <row r="25" spans="1:14" ht="15.6" customHeight="1" x14ac:dyDescent="0.2">
      <c r="A25" s="119"/>
      <c r="B25" s="120"/>
      <c r="C25" s="121"/>
      <c r="D25" s="125"/>
      <c r="E25" s="126"/>
      <c r="F25" s="126"/>
      <c r="G25" s="90"/>
      <c r="H25" s="122"/>
      <c r="I25" s="103"/>
      <c r="J25" s="104"/>
      <c r="K25" s="104"/>
      <c r="L25" s="104"/>
      <c r="M25" s="104"/>
      <c r="N25" s="105"/>
    </row>
    <row r="26" spans="1:14" ht="15.6" customHeight="1" x14ac:dyDescent="0.2">
      <c r="A26" s="106" t="s">
        <v>35</v>
      </c>
      <c r="B26" s="107"/>
      <c r="C26" s="108"/>
      <c r="D26" s="123">
        <f>SUM(L41)</f>
        <v>0</v>
      </c>
      <c r="E26" s="124"/>
      <c r="F26" s="124"/>
      <c r="G26" s="109" t="s">
        <v>25</v>
      </c>
      <c r="H26" s="111" t="s">
        <v>36</v>
      </c>
      <c r="I26" s="113"/>
      <c r="J26" s="114"/>
      <c r="K26" s="114"/>
      <c r="L26" s="114"/>
      <c r="M26" s="114"/>
      <c r="N26" s="115"/>
    </row>
    <row r="27" spans="1:14" ht="15.6" customHeight="1" x14ac:dyDescent="0.2">
      <c r="A27" s="54" t="s">
        <v>37</v>
      </c>
      <c r="B27" s="55"/>
      <c r="C27" s="90"/>
      <c r="D27" s="125"/>
      <c r="E27" s="126"/>
      <c r="F27" s="126"/>
      <c r="G27" s="90"/>
      <c r="H27" s="112"/>
      <c r="I27" s="116"/>
      <c r="J27" s="117"/>
      <c r="K27" s="117"/>
      <c r="L27" s="117"/>
      <c r="M27" s="117"/>
      <c r="N27" s="118"/>
    </row>
    <row r="28" spans="1:14" ht="15.6" customHeight="1" x14ac:dyDescent="0.2">
      <c r="A28" s="106" t="s">
        <v>38</v>
      </c>
      <c r="B28" s="107"/>
      <c r="C28" s="108"/>
      <c r="D28" s="123">
        <f>D20-D24-D26</f>
        <v>0</v>
      </c>
      <c r="E28" s="124"/>
      <c r="F28" s="124"/>
      <c r="G28" s="109" t="s">
        <v>25</v>
      </c>
      <c r="H28" s="17" t="s">
        <v>39</v>
      </c>
      <c r="I28" s="100"/>
      <c r="J28" s="101"/>
      <c r="K28" s="101"/>
      <c r="L28" s="101"/>
      <c r="M28" s="101"/>
      <c r="N28" s="102"/>
    </row>
    <row r="29" spans="1:14" ht="15.6" customHeight="1" x14ac:dyDescent="0.2">
      <c r="A29" s="54" t="s">
        <v>40</v>
      </c>
      <c r="B29" s="55"/>
      <c r="C29" s="90"/>
      <c r="D29" s="125"/>
      <c r="E29" s="126"/>
      <c r="F29" s="126"/>
      <c r="G29" s="90"/>
      <c r="H29" s="4" t="s">
        <v>41</v>
      </c>
      <c r="I29" s="110"/>
      <c r="J29" s="55"/>
      <c r="K29" s="55"/>
      <c r="L29" s="55"/>
      <c r="M29" s="55"/>
      <c r="N29" s="90"/>
    </row>
    <row r="30" spans="1:14" ht="27.75" customHeight="1" x14ac:dyDescent="0.2">
      <c r="A30" s="87" t="s">
        <v>42</v>
      </c>
      <c r="B30" s="88"/>
      <c r="C30" s="88"/>
      <c r="D30" s="89"/>
      <c r="E30" s="8" t="s">
        <v>43</v>
      </c>
      <c r="F30" s="88" t="s">
        <v>44</v>
      </c>
      <c r="G30" s="89"/>
      <c r="H30" s="5" t="s">
        <v>45</v>
      </c>
      <c r="I30" s="54" t="s">
        <v>46</v>
      </c>
      <c r="J30" s="55"/>
      <c r="K30" s="90"/>
      <c r="L30" s="91" t="s">
        <v>47</v>
      </c>
      <c r="M30" s="91"/>
      <c r="N30" s="91"/>
    </row>
    <row r="31" spans="1:14" ht="27.75" customHeight="1" x14ac:dyDescent="0.2">
      <c r="A31" s="92"/>
      <c r="B31" s="93"/>
      <c r="C31" s="93"/>
      <c r="D31" s="94"/>
      <c r="E31" s="16"/>
      <c r="F31" s="61"/>
      <c r="G31" s="62"/>
      <c r="H31" s="3"/>
      <c r="I31" s="63"/>
      <c r="J31" s="64"/>
      <c r="K31" s="65"/>
      <c r="L31" s="66"/>
      <c r="M31" s="66"/>
      <c r="N31" s="66"/>
    </row>
    <row r="32" spans="1:14" ht="27.75" customHeight="1" x14ac:dyDescent="0.2">
      <c r="A32" s="92"/>
      <c r="B32" s="93"/>
      <c r="C32" s="93"/>
      <c r="D32" s="94"/>
      <c r="E32" s="16"/>
      <c r="F32" s="61"/>
      <c r="G32" s="62"/>
      <c r="H32" s="3"/>
      <c r="I32" s="63"/>
      <c r="J32" s="64"/>
      <c r="K32" s="65"/>
      <c r="L32" s="66"/>
      <c r="M32" s="66"/>
      <c r="N32" s="66"/>
    </row>
    <row r="33" spans="1:14" ht="27.75" customHeight="1" x14ac:dyDescent="0.2">
      <c r="A33" s="60"/>
      <c r="B33" s="61"/>
      <c r="C33" s="61"/>
      <c r="D33" s="62"/>
      <c r="E33" s="16" t="s">
        <v>48</v>
      </c>
      <c r="F33" s="61"/>
      <c r="G33" s="62"/>
      <c r="H33" s="3"/>
      <c r="I33" s="63"/>
      <c r="J33" s="64"/>
      <c r="K33" s="65"/>
      <c r="L33" s="66"/>
      <c r="M33" s="66"/>
      <c r="N33" s="66"/>
    </row>
    <row r="34" spans="1:14" ht="27.75" customHeight="1" x14ac:dyDescent="0.2">
      <c r="A34" s="60"/>
      <c r="B34" s="61"/>
      <c r="C34" s="61"/>
      <c r="D34" s="62"/>
      <c r="E34" s="16" t="s">
        <v>48</v>
      </c>
      <c r="F34" s="61"/>
      <c r="G34" s="62"/>
      <c r="H34" s="3"/>
      <c r="I34" s="63"/>
      <c r="J34" s="64"/>
      <c r="K34" s="65"/>
      <c r="L34" s="66"/>
      <c r="M34" s="66"/>
      <c r="N34" s="66"/>
    </row>
    <row r="35" spans="1:14" ht="27.75" customHeight="1" x14ac:dyDescent="0.2">
      <c r="A35" s="60"/>
      <c r="B35" s="61"/>
      <c r="C35" s="61"/>
      <c r="D35" s="62"/>
      <c r="E35" s="16" t="s">
        <v>48</v>
      </c>
      <c r="F35" s="61"/>
      <c r="G35" s="62"/>
      <c r="H35" s="3"/>
      <c r="I35" s="63"/>
      <c r="J35" s="64"/>
      <c r="K35" s="65"/>
      <c r="L35" s="66"/>
      <c r="M35" s="66"/>
      <c r="N35" s="66"/>
    </row>
    <row r="36" spans="1:14" ht="27.75" customHeight="1" x14ac:dyDescent="0.2">
      <c r="A36" s="60"/>
      <c r="B36" s="61"/>
      <c r="C36" s="61"/>
      <c r="D36" s="62"/>
      <c r="E36" s="16" t="s">
        <v>48</v>
      </c>
      <c r="F36" s="61"/>
      <c r="G36" s="62"/>
      <c r="H36" s="3"/>
      <c r="I36" s="63"/>
      <c r="J36" s="64"/>
      <c r="K36" s="65"/>
      <c r="L36" s="66"/>
      <c r="M36" s="66"/>
      <c r="N36" s="66"/>
    </row>
    <row r="37" spans="1:14" ht="27.75" customHeight="1" x14ac:dyDescent="0.2">
      <c r="A37" s="60"/>
      <c r="B37" s="61"/>
      <c r="C37" s="61"/>
      <c r="D37" s="62"/>
      <c r="E37" s="16" t="s">
        <v>48</v>
      </c>
      <c r="F37" s="61"/>
      <c r="G37" s="62"/>
      <c r="H37" s="3"/>
      <c r="I37" s="63"/>
      <c r="J37" s="64"/>
      <c r="K37" s="65"/>
      <c r="L37" s="66"/>
      <c r="M37" s="66"/>
      <c r="N37" s="66"/>
    </row>
    <row r="38" spans="1:14" ht="27.75" customHeight="1" x14ac:dyDescent="0.2">
      <c r="A38" s="60"/>
      <c r="B38" s="61"/>
      <c r="C38" s="61"/>
      <c r="D38" s="62"/>
      <c r="E38" s="16" t="s">
        <v>48</v>
      </c>
      <c r="F38" s="61"/>
      <c r="G38" s="62"/>
      <c r="H38" s="3"/>
      <c r="I38" s="63"/>
      <c r="J38" s="64"/>
      <c r="K38" s="65"/>
      <c r="L38" s="66"/>
      <c r="M38" s="66"/>
      <c r="N38" s="66"/>
    </row>
    <row r="39" spans="1:14" ht="27.75" customHeight="1" x14ac:dyDescent="0.2">
      <c r="A39" s="60"/>
      <c r="B39" s="61"/>
      <c r="C39" s="61"/>
      <c r="D39" s="62"/>
      <c r="E39" s="16"/>
      <c r="F39" s="61"/>
      <c r="G39" s="62"/>
      <c r="H39" s="3"/>
      <c r="I39" s="63"/>
      <c r="J39" s="64"/>
      <c r="K39" s="65"/>
      <c r="L39" s="75"/>
      <c r="M39" s="76"/>
      <c r="N39" s="77"/>
    </row>
    <row r="40" spans="1:14" ht="27.75" customHeight="1" x14ac:dyDescent="0.2">
      <c r="A40" s="60"/>
      <c r="B40" s="61"/>
      <c r="C40" s="61"/>
      <c r="D40" s="62"/>
      <c r="E40" s="16"/>
      <c r="F40" s="61"/>
      <c r="G40" s="62"/>
      <c r="H40" s="3"/>
      <c r="I40" s="63"/>
      <c r="J40" s="64"/>
      <c r="K40" s="65"/>
      <c r="L40" s="75"/>
      <c r="M40" s="76"/>
      <c r="N40" s="77"/>
    </row>
    <row r="41" spans="1:14" ht="27.75" customHeight="1" x14ac:dyDescent="0.2">
      <c r="A41" s="78" t="s">
        <v>49</v>
      </c>
      <c r="B41" s="79"/>
      <c r="C41" s="79"/>
      <c r="D41" s="80"/>
      <c r="E41" s="20"/>
      <c r="F41" s="79"/>
      <c r="G41" s="80"/>
      <c r="H41" s="9"/>
      <c r="I41" s="81"/>
      <c r="J41" s="82"/>
      <c r="K41" s="83"/>
      <c r="L41" s="84">
        <f>SUM(L31:N40)</f>
        <v>0</v>
      </c>
      <c r="M41" s="85"/>
      <c r="N41" s="86"/>
    </row>
    <row r="42" spans="1:14" ht="13.2" customHeight="1" x14ac:dyDescent="0.2"/>
    <row r="43" spans="1:14" ht="27.6" customHeight="1" x14ac:dyDescent="0.2">
      <c r="E43" s="58" t="s">
        <v>50</v>
      </c>
      <c r="F43" s="59"/>
      <c r="G43" s="59"/>
      <c r="H43" s="71">
        <f>SUMIF($E$31:$E$40,8%,$L$31:$N$40)</f>
        <v>0</v>
      </c>
      <c r="I43" s="72"/>
      <c r="J43" s="52" t="s">
        <v>51</v>
      </c>
      <c r="K43" s="53"/>
      <c r="L43" s="69">
        <f>H43*0.08</f>
        <v>0</v>
      </c>
      <c r="M43" s="69"/>
      <c r="N43" s="70"/>
    </row>
    <row r="44" spans="1:14" ht="27.6" customHeight="1" x14ac:dyDescent="0.2">
      <c r="E44" s="67" t="s">
        <v>52</v>
      </c>
      <c r="F44" s="68"/>
      <c r="G44" s="68"/>
      <c r="H44" s="73">
        <f>SUMIF($E$31:$E$40,10%,$L$31:$N$40)</f>
        <v>0</v>
      </c>
      <c r="I44" s="74"/>
      <c r="J44" s="54" t="s">
        <v>51</v>
      </c>
      <c r="K44" s="55"/>
      <c r="L44" s="56">
        <f>H44*0.1</f>
        <v>0</v>
      </c>
      <c r="M44" s="56"/>
      <c r="N44" s="57"/>
    </row>
  </sheetData>
  <mergeCells count="129">
    <mergeCell ref="A38:D38"/>
    <mergeCell ref="F38:G38"/>
    <mergeCell ref="I38:K38"/>
    <mergeCell ref="L38:N38"/>
    <mergeCell ref="F37:G37"/>
    <mergeCell ref="F39:G39"/>
    <mergeCell ref="F40:G40"/>
    <mergeCell ref="F41:G41"/>
    <mergeCell ref="H2:H3"/>
    <mergeCell ref="I2:I3"/>
    <mergeCell ref="I14:M15"/>
    <mergeCell ref="L20:L21"/>
    <mergeCell ref="M20:N21"/>
    <mergeCell ref="G22:G23"/>
    <mergeCell ref="I22:J23"/>
    <mergeCell ref="K22:K23"/>
    <mergeCell ref="L22:L23"/>
    <mergeCell ref="M22:N23"/>
    <mergeCell ref="F33:G33"/>
    <mergeCell ref="I33:K33"/>
    <mergeCell ref="L33:N33"/>
    <mergeCell ref="J2:K3"/>
    <mergeCell ref="L2:L3"/>
    <mergeCell ref="M2:N3"/>
    <mergeCell ref="I4:I6"/>
    <mergeCell ref="J4:K6"/>
    <mergeCell ref="L4:L6"/>
    <mergeCell ref="M4:N6"/>
    <mergeCell ref="A2:F3"/>
    <mergeCell ref="A7:F8"/>
    <mergeCell ref="D16:F18"/>
    <mergeCell ref="D19:F19"/>
    <mergeCell ref="D20:F21"/>
    <mergeCell ref="L19:N19"/>
    <mergeCell ref="A20:C21"/>
    <mergeCell ref="G20:G21"/>
    <mergeCell ref="H20:H23"/>
    <mergeCell ref="I20:J21"/>
    <mergeCell ref="K20:K21"/>
    <mergeCell ref="A22:C22"/>
    <mergeCell ref="A23:C23"/>
    <mergeCell ref="D22:F23"/>
    <mergeCell ref="H4:H6"/>
    <mergeCell ref="G7:G8"/>
    <mergeCell ref="A16:C19"/>
    <mergeCell ref="G16:G18"/>
    <mergeCell ref="I7:K8"/>
    <mergeCell ref="L7:L8"/>
    <mergeCell ref="M7:N8"/>
    <mergeCell ref="A14:B15"/>
    <mergeCell ref="G14:G15"/>
    <mergeCell ref="H14:H15"/>
    <mergeCell ref="N14:N15"/>
    <mergeCell ref="A10:B11"/>
    <mergeCell ref="C10:G11"/>
    <mergeCell ref="H10:N11"/>
    <mergeCell ref="A12:B13"/>
    <mergeCell ref="C12:G13"/>
    <mergeCell ref="H12:H13"/>
    <mergeCell ref="I12:N13"/>
    <mergeCell ref="C14:F15"/>
    <mergeCell ref="I16:N16"/>
    <mergeCell ref="H17:H18"/>
    <mergeCell ref="I17:N18"/>
    <mergeCell ref="J19:K19"/>
    <mergeCell ref="A28:C28"/>
    <mergeCell ref="G28:G29"/>
    <mergeCell ref="I28:N28"/>
    <mergeCell ref="A29:C29"/>
    <mergeCell ref="I29:N29"/>
    <mergeCell ref="M24:N25"/>
    <mergeCell ref="A26:C26"/>
    <mergeCell ref="G26:G27"/>
    <mergeCell ref="H26:H27"/>
    <mergeCell ref="I26:N27"/>
    <mergeCell ref="A24:C25"/>
    <mergeCell ref="G24:G25"/>
    <mergeCell ref="H24:H25"/>
    <mergeCell ref="I24:I25"/>
    <mergeCell ref="J24:L25"/>
    <mergeCell ref="D24:F25"/>
    <mergeCell ref="D26:F27"/>
    <mergeCell ref="D28:F29"/>
    <mergeCell ref="A27:C27"/>
    <mergeCell ref="A30:D30"/>
    <mergeCell ref="I30:K30"/>
    <mergeCell ref="L30:N30"/>
    <mergeCell ref="F30:G30"/>
    <mergeCell ref="F31:G31"/>
    <mergeCell ref="I35:K35"/>
    <mergeCell ref="L35:N35"/>
    <mergeCell ref="A36:D36"/>
    <mergeCell ref="I36:K36"/>
    <mergeCell ref="L36:N36"/>
    <mergeCell ref="A31:D31"/>
    <mergeCell ref="I31:K31"/>
    <mergeCell ref="L31:N31"/>
    <mergeCell ref="A32:D32"/>
    <mergeCell ref="I32:K32"/>
    <mergeCell ref="L32:N32"/>
    <mergeCell ref="F32:G32"/>
    <mergeCell ref="F34:G34"/>
    <mergeCell ref="F35:G35"/>
    <mergeCell ref="F36:G36"/>
    <mergeCell ref="A33:D33"/>
    <mergeCell ref="J43:K43"/>
    <mergeCell ref="J44:K44"/>
    <mergeCell ref="L44:N44"/>
    <mergeCell ref="E43:G43"/>
    <mergeCell ref="A34:D34"/>
    <mergeCell ref="I34:K34"/>
    <mergeCell ref="L34:N34"/>
    <mergeCell ref="E44:G44"/>
    <mergeCell ref="L43:N43"/>
    <mergeCell ref="H43:I43"/>
    <mergeCell ref="H44:I44"/>
    <mergeCell ref="A40:D40"/>
    <mergeCell ref="I40:K40"/>
    <mergeCell ref="L40:N40"/>
    <mergeCell ref="A41:D41"/>
    <mergeCell ref="I41:K41"/>
    <mergeCell ref="L41:N41"/>
    <mergeCell ref="A37:D37"/>
    <mergeCell ref="I37:K37"/>
    <mergeCell ref="L37:N37"/>
    <mergeCell ref="A39:D39"/>
    <mergeCell ref="I39:K39"/>
    <mergeCell ref="L39:N39"/>
    <mergeCell ref="A35:D35"/>
  </mergeCells>
  <phoneticPr fontId="3"/>
  <dataValidations count="1">
    <dataValidation type="list" allowBlank="1" showInputMessage="1" showErrorMessage="1" sqref="E31:E38" xr:uid="{B690FE77-482D-4808-9AED-32C4E42E1081}">
      <formula1>"10％,8％,　"</formula1>
    </dataValidation>
  </dataValidations>
  <printOptions horizontalCentered="1" verticalCentered="1"/>
  <pageMargins left="0.39370078740157483" right="0.39370078740157483" top="0.78740157480314965" bottom="0.39370078740157483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A55F8C-10A1-457C-AC75-5BEDD99732B9}">
  <sheetPr>
    <tabColor rgb="FFFFFFCC"/>
  </sheetPr>
  <dimension ref="A1:R44"/>
  <sheetViews>
    <sheetView topLeftCell="A11" zoomScaleNormal="100" workbookViewId="0">
      <selection activeCell="I12" sqref="I12:N16"/>
    </sheetView>
  </sheetViews>
  <sheetFormatPr defaultRowHeight="13.2" x14ac:dyDescent="0.2"/>
  <cols>
    <col min="1" max="1" width="5" customWidth="1"/>
    <col min="2" max="2" width="4.44140625" customWidth="1"/>
    <col min="3" max="3" width="6.77734375" customWidth="1"/>
    <col min="4" max="4" width="8.109375" customWidth="1"/>
    <col min="5" max="5" width="5.77734375" customWidth="1"/>
    <col min="6" max="6" width="2.33203125" customWidth="1"/>
    <col min="7" max="9" width="8.109375" customWidth="1"/>
    <col min="10" max="10" width="2.33203125" customWidth="1"/>
    <col min="11" max="11" width="5.77734375" customWidth="1"/>
    <col min="12" max="12" width="8.109375" customWidth="1"/>
    <col min="13" max="13" width="2.44140625" customWidth="1"/>
    <col min="14" max="14" width="5.44140625" customWidth="1"/>
  </cols>
  <sheetData>
    <row r="1" spans="1:16" ht="13.5" customHeight="1" x14ac:dyDescent="0.2">
      <c r="E1" s="2"/>
      <c r="F1" s="2"/>
      <c r="G1" s="2"/>
      <c r="H1" s="2"/>
      <c r="I1" s="2"/>
      <c r="J1" s="2"/>
      <c r="O1" s="2"/>
      <c r="P1" s="2"/>
    </row>
    <row r="2" spans="1:16" ht="13.5" customHeight="1" x14ac:dyDescent="0.2">
      <c r="A2" s="177" t="s">
        <v>0</v>
      </c>
      <c r="B2" s="178"/>
      <c r="C2" s="178"/>
      <c r="D2" s="178"/>
      <c r="E2" s="178"/>
      <c r="F2" s="179"/>
      <c r="G2" s="2"/>
      <c r="H2" s="292" t="s">
        <v>1</v>
      </c>
      <c r="I2" s="213" t="s">
        <v>2</v>
      </c>
      <c r="J2" s="294" t="s">
        <v>3</v>
      </c>
      <c r="K2" s="265"/>
      <c r="L2" s="292" t="s">
        <v>4</v>
      </c>
      <c r="M2" s="296" t="s">
        <v>5</v>
      </c>
      <c r="N2" s="296"/>
      <c r="O2" s="2"/>
      <c r="P2" s="2"/>
    </row>
    <row r="3" spans="1:16" ht="13.5" customHeight="1" x14ac:dyDescent="0.2">
      <c r="A3" s="172"/>
      <c r="B3" s="180"/>
      <c r="C3" s="180"/>
      <c r="D3" s="180"/>
      <c r="E3" s="180"/>
      <c r="F3" s="173"/>
      <c r="G3" s="2"/>
      <c r="H3" s="293"/>
      <c r="I3" s="293"/>
      <c r="J3" s="295"/>
      <c r="K3" s="251"/>
      <c r="L3" s="293"/>
      <c r="M3" s="297"/>
      <c r="N3" s="297"/>
    </row>
    <row r="4" spans="1:16" ht="13.5" customHeight="1" x14ac:dyDescent="0.2">
      <c r="E4" s="2"/>
      <c r="F4" s="2"/>
      <c r="G4" s="2"/>
      <c r="H4" s="165"/>
      <c r="I4" s="165"/>
      <c r="J4" s="168"/>
      <c r="K4" s="169"/>
      <c r="L4" s="174"/>
      <c r="M4" s="176"/>
      <c r="N4" s="176"/>
    </row>
    <row r="5" spans="1:16" ht="13.5" customHeight="1" x14ac:dyDescent="0.2">
      <c r="E5" s="2"/>
      <c r="F5" s="2"/>
      <c r="G5" s="2"/>
      <c r="H5" s="166"/>
      <c r="I5" s="166"/>
      <c r="J5" s="170"/>
      <c r="K5" s="171"/>
      <c r="L5" s="175"/>
      <c r="M5" s="91"/>
      <c r="N5" s="91"/>
    </row>
    <row r="6" spans="1:16" ht="13.2" customHeight="1" x14ac:dyDescent="0.2">
      <c r="H6" s="167"/>
      <c r="I6" s="167"/>
      <c r="J6" s="172"/>
      <c r="K6" s="173"/>
      <c r="L6" s="176"/>
      <c r="M6" s="91"/>
      <c r="N6" s="91"/>
    </row>
    <row r="7" spans="1:16" ht="13.5" customHeight="1" x14ac:dyDescent="0.2">
      <c r="A7" s="181" t="s">
        <v>6</v>
      </c>
      <c r="B7" s="181"/>
      <c r="C7" s="181"/>
      <c r="D7" s="181"/>
      <c r="E7" s="181"/>
      <c r="F7" s="181"/>
      <c r="G7" s="198" t="s">
        <v>7</v>
      </c>
      <c r="I7" s="210" t="s">
        <v>8</v>
      </c>
      <c r="J7" s="210"/>
      <c r="K7" s="211"/>
      <c r="L7" s="212"/>
      <c r="M7" s="127" t="s">
        <v>9</v>
      </c>
      <c r="N7" s="127"/>
    </row>
    <row r="8" spans="1:16" ht="13.5" customHeight="1" x14ac:dyDescent="0.2">
      <c r="A8" s="181"/>
      <c r="B8" s="181"/>
      <c r="C8" s="181"/>
      <c r="D8" s="181"/>
      <c r="E8" s="181"/>
      <c r="F8" s="181"/>
      <c r="G8" s="198"/>
      <c r="I8" s="210"/>
      <c r="J8" s="210"/>
      <c r="K8" s="211"/>
      <c r="L8" s="212"/>
      <c r="M8" s="128"/>
      <c r="N8" s="128"/>
    </row>
    <row r="10" spans="1:16" x14ac:dyDescent="0.2">
      <c r="A10" s="136" t="s">
        <v>10</v>
      </c>
      <c r="B10" s="137"/>
      <c r="C10" s="140"/>
      <c r="D10" s="141"/>
      <c r="E10" s="141"/>
      <c r="F10" s="141"/>
      <c r="G10" s="142"/>
      <c r="H10" s="91" t="s">
        <v>11</v>
      </c>
      <c r="I10" s="91"/>
      <c r="J10" s="91"/>
      <c r="K10" s="91"/>
      <c r="L10" s="91"/>
      <c r="M10" s="91"/>
      <c r="N10" s="91"/>
    </row>
    <row r="11" spans="1:16" x14ac:dyDescent="0.2">
      <c r="A11" s="138"/>
      <c r="B11" s="139"/>
      <c r="C11" s="143"/>
      <c r="D11" s="144"/>
      <c r="E11" s="144"/>
      <c r="F11" s="144"/>
      <c r="G11" s="145"/>
      <c r="H11" s="91"/>
      <c r="I11" s="91"/>
      <c r="J11" s="91"/>
      <c r="K11" s="91"/>
      <c r="L11" s="91"/>
      <c r="M11" s="91"/>
      <c r="N11" s="91"/>
    </row>
    <row r="12" spans="1:16" ht="13.2" customHeight="1" x14ac:dyDescent="0.2">
      <c r="A12" s="146" t="s">
        <v>12</v>
      </c>
      <c r="B12" s="147"/>
      <c r="C12" s="279" t="s">
        <v>53</v>
      </c>
      <c r="D12" s="280"/>
      <c r="E12" s="280"/>
      <c r="F12" s="280"/>
      <c r="G12" s="281"/>
      <c r="H12" s="285" t="s">
        <v>13</v>
      </c>
      <c r="I12" s="286" t="s">
        <v>54</v>
      </c>
      <c r="J12" s="286"/>
      <c r="K12" s="286"/>
      <c r="L12" s="286"/>
      <c r="M12" s="286"/>
      <c r="N12" s="287"/>
    </row>
    <row r="13" spans="1:16" x14ac:dyDescent="0.2">
      <c r="A13" s="148"/>
      <c r="B13" s="149"/>
      <c r="C13" s="282"/>
      <c r="D13" s="283"/>
      <c r="E13" s="283"/>
      <c r="F13" s="283"/>
      <c r="G13" s="284"/>
      <c r="H13" s="135"/>
      <c r="I13" s="288"/>
      <c r="J13" s="288"/>
      <c r="K13" s="288"/>
      <c r="L13" s="288"/>
      <c r="M13" s="288"/>
      <c r="N13" s="289"/>
      <c r="P13" s="7"/>
    </row>
    <row r="14" spans="1:16" x14ac:dyDescent="0.2">
      <c r="A14" s="129" t="s">
        <v>14</v>
      </c>
      <c r="B14" s="101"/>
      <c r="C14" s="290" t="s">
        <v>55</v>
      </c>
      <c r="D14" s="290"/>
      <c r="E14" s="290"/>
      <c r="F14" s="290"/>
      <c r="G14" s="132" t="s">
        <v>15</v>
      </c>
      <c r="H14" s="134" t="s">
        <v>16</v>
      </c>
      <c r="I14" s="277" t="s">
        <v>56</v>
      </c>
      <c r="J14" s="277"/>
      <c r="K14" s="277"/>
      <c r="L14" s="277"/>
      <c r="M14" s="277"/>
      <c r="N14" s="102" t="s">
        <v>17</v>
      </c>
    </row>
    <row r="15" spans="1:16" ht="13.8" thickBot="1" x14ac:dyDescent="0.25">
      <c r="A15" s="130"/>
      <c r="B15" s="131"/>
      <c r="C15" s="291"/>
      <c r="D15" s="291"/>
      <c r="E15" s="291"/>
      <c r="F15" s="291"/>
      <c r="G15" s="133"/>
      <c r="H15" s="135"/>
      <c r="I15" s="278"/>
      <c r="J15" s="278"/>
      <c r="K15" s="278"/>
      <c r="L15" s="278"/>
      <c r="M15" s="278"/>
      <c r="N15" s="105"/>
    </row>
    <row r="16" spans="1:16" ht="20.399999999999999" customHeight="1" x14ac:dyDescent="0.2">
      <c r="A16" s="199" t="s">
        <v>18</v>
      </c>
      <c r="B16" s="200"/>
      <c r="C16" s="201"/>
      <c r="D16" s="182">
        <f>H43+H44+L43+L44</f>
        <v>2750000</v>
      </c>
      <c r="E16" s="183"/>
      <c r="F16" s="183"/>
      <c r="G16" s="208" t="s">
        <v>19</v>
      </c>
      <c r="H16" s="15" t="s">
        <v>20</v>
      </c>
      <c r="I16" s="272" t="s">
        <v>57</v>
      </c>
      <c r="J16" s="273"/>
      <c r="K16" s="273"/>
      <c r="L16" s="273"/>
      <c r="M16" s="273"/>
      <c r="N16" s="274"/>
    </row>
    <row r="17" spans="1:18" ht="10.199999999999999" customHeight="1" x14ac:dyDescent="0.2">
      <c r="A17" s="202"/>
      <c r="B17" s="203"/>
      <c r="C17" s="204"/>
      <c r="D17" s="184"/>
      <c r="E17" s="185"/>
      <c r="F17" s="185"/>
      <c r="G17" s="209"/>
      <c r="H17" s="98" t="s">
        <v>21</v>
      </c>
      <c r="I17" s="242" t="s">
        <v>58</v>
      </c>
      <c r="J17" s="243"/>
      <c r="K17" s="243"/>
      <c r="L17" s="243"/>
      <c r="M17" s="243"/>
      <c r="N17" s="244"/>
    </row>
    <row r="18" spans="1:18" ht="10.199999999999999" customHeight="1" x14ac:dyDescent="0.2">
      <c r="A18" s="202"/>
      <c r="B18" s="203"/>
      <c r="C18" s="204"/>
      <c r="D18" s="184"/>
      <c r="E18" s="185"/>
      <c r="F18" s="185"/>
      <c r="G18" s="209"/>
      <c r="H18" s="99"/>
      <c r="I18" s="270"/>
      <c r="J18" s="271"/>
      <c r="K18" s="271"/>
      <c r="L18" s="271"/>
      <c r="M18" s="271"/>
      <c r="N18" s="275"/>
    </row>
    <row r="19" spans="1:18" ht="15" thickBot="1" x14ac:dyDescent="0.25">
      <c r="A19" s="205"/>
      <c r="B19" s="206"/>
      <c r="C19" s="207"/>
      <c r="D19" s="186">
        <f>SUM(L43:N44)</f>
        <v>250000</v>
      </c>
      <c r="E19" s="187"/>
      <c r="F19" s="187"/>
      <c r="G19" s="29" t="s">
        <v>22</v>
      </c>
      <c r="H19" s="1"/>
      <c r="I19" s="6"/>
      <c r="J19" s="276" t="s">
        <v>23</v>
      </c>
      <c r="K19" s="276"/>
      <c r="L19" s="218" t="s">
        <v>59</v>
      </c>
      <c r="M19" s="218"/>
      <c r="N19" s="219"/>
    </row>
    <row r="20" spans="1:18" ht="15.6" customHeight="1" x14ac:dyDescent="0.2">
      <c r="A20" s="188" t="s">
        <v>24</v>
      </c>
      <c r="B20" s="189"/>
      <c r="C20" s="190"/>
      <c r="D20" s="266">
        <v>13650000</v>
      </c>
      <c r="E20" s="267"/>
      <c r="F20" s="267"/>
      <c r="G20" s="191" t="s">
        <v>25</v>
      </c>
      <c r="H20" s="192" t="s">
        <v>26</v>
      </c>
      <c r="I20" s="268" t="s">
        <v>60</v>
      </c>
      <c r="J20" s="269"/>
      <c r="K20" s="196" t="s">
        <v>27</v>
      </c>
      <c r="L20" s="264"/>
      <c r="M20" s="196" t="s">
        <v>28</v>
      </c>
      <c r="N20" s="265"/>
    </row>
    <row r="21" spans="1:18" ht="15.6" customHeight="1" x14ac:dyDescent="0.2">
      <c r="A21" s="119"/>
      <c r="B21" s="120"/>
      <c r="C21" s="121"/>
      <c r="D21" s="260"/>
      <c r="E21" s="261"/>
      <c r="F21" s="261"/>
      <c r="G21" s="90"/>
      <c r="H21" s="193"/>
      <c r="I21" s="270"/>
      <c r="J21" s="271"/>
      <c r="K21" s="250"/>
      <c r="L21" s="250"/>
      <c r="M21" s="250"/>
      <c r="N21" s="251"/>
    </row>
    <row r="22" spans="1:18" ht="15.6" customHeight="1" x14ac:dyDescent="0.2">
      <c r="A22" s="197" t="s">
        <v>29</v>
      </c>
      <c r="B22" s="107"/>
      <c r="C22" s="108"/>
      <c r="D22" s="123">
        <f>D24+D26</f>
        <v>11700000</v>
      </c>
      <c r="E22" s="124"/>
      <c r="F22" s="124"/>
      <c r="G22" s="109" t="s">
        <v>25</v>
      </c>
      <c r="H22" s="193"/>
      <c r="I22" s="262"/>
      <c r="J22" s="248"/>
      <c r="K22" s="101" t="s">
        <v>30</v>
      </c>
      <c r="L22" s="248"/>
      <c r="M22" s="101" t="s">
        <v>28</v>
      </c>
      <c r="N22" s="249"/>
    </row>
    <row r="23" spans="1:18" ht="15.6" customHeight="1" x14ac:dyDescent="0.2">
      <c r="A23" s="54" t="s">
        <v>31</v>
      </c>
      <c r="B23" s="55"/>
      <c r="C23" s="90"/>
      <c r="D23" s="125"/>
      <c r="E23" s="126"/>
      <c r="F23" s="126"/>
      <c r="G23" s="90"/>
      <c r="H23" s="194"/>
      <c r="I23" s="263"/>
      <c r="J23" s="250"/>
      <c r="K23" s="250"/>
      <c r="L23" s="250"/>
      <c r="M23" s="250"/>
      <c r="N23" s="251"/>
    </row>
    <row r="24" spans="1:18" ht="15.6" customHeight="1" x14ac:dyDescent="0.2">
      <c r="A24" s="106" t="s">
        <v>32</v>
      </c>
      <c r="B24" s="107"/>
      <c r="C24" s="108"/>
      <c r="D24" s="258">
        <v>9200000</v>
      </c>
      <c r="E24" s="259"/>
      <c r="F24" s="259"/>
      <c r="G24" s="109" t="s">
        <v>25</v>
      </c>
      <c r="H24" s="122" t="s">
        <v>33</v>
      </c>
      <c r="I24" s="262"/>
      <c r="J24" s="248" t="s">
        <v>34</v>
      </c>
      <c r="K24" s="248"/>
      <c r="L24" s="248"/>
      <c r="M24" s="248"/>
      <c r="N24" s="249"/>
    </row>
    <row r="25" spans="1:18" ht="15.6" customHeight="1" x14ac:dyDescent="0.2">
      <c r="A25" s="119"/>
      <c r="B25" s="120"/>
      <c r="C25" s="121"/>
      <c r="D25" s="260"/>
      <c r="E25" s="261"/>
      <c r="F25" s="261"/>
      <c r="G25" s="90"/>
      <c r="H25" s="122"/>
      <c r="I25" s="263"/>
      <c r="J25" s="250"/>
      <c r="K25" s="250"/>
      <c r="L25" s="250"/>
      <c r="M25" s="250"/>
      <c r="N25" s="251"/>
    </row>
    <row r="26" spans="1:18" ht="15.6" customHeight="1" x14ac:dyDescent="0.2">
      <c r="A26" s="106" t="s">
        <v>35</v>
      </c>
      <c r="B26" s="107"/>
      <c r="C26" s="108"/>
      <c r="D26" s="123">
        <f>SUM(L41)</f>
        <v>2500000</v>
      </c>
      <c r="E26" s="124"/>
      <c r="F26" s="124"/>
      <c r="G26" s="109" t="s">
        <v>25</v>
      </c>
      <c r="H26" s="111" t="s">
        <v>36</v>
      </c>
      <c r="I26" s="252" t="s">
        <v>61</v>
      </c>
      <c r="J26" s="253"/>
      <c r="K26" s="253"/>
      <c r="L26" s="253"/>
      <c r="M26" s="253"/>
      <c r="N26" s="254"/>
      <c r="P26" s="18"/>
      <c r="Q26" s="18"/>
      <c r="R26" s="18"/>
    </row>
    <row r="27" spans="1:18" ht="15.6" customHeight="1" x14ac:dyDescent="0.2">
      <c r="A27" s="54" t="s">
        <v>37</v>
      </c>
      <c r="B27" s="55"/>
      <c r="C27" s="90"/>
      <c r="D27" s="125"/>
      <c r="E27" s="126"/>
      <c r="F27" s="126"/>
      <c r="G27" s="90"/>
      <c r="H27" s="112"/>
      <c r="I27" s="255"/>
      <c r="J27" s="256"/>
      <c r="K27" s="256"/>
      <c r="L27" s="256"/>
      <c r="M27" s="256"/>
      <c r="N27" s="257"/>
      <c r="P27" s="18"/>
      <c r="Q27" s="18"/>
      <c r="R27" s="18"/>
    </row>
    <row r="28" spans="1:18" ht="15.6" customHeight="1" x14ac:dyDescent="0.2">
      <c r="A28" s="106" t="s">
        <v>38</v>
      </c>
      <c r="B28" s="107"/>
      <c r="C28" s="108"/>
      <c r="D28" s="123">
        <f>D20-D24-D26</f>
        <v>1950000</v>
      </c>
      <c r="E28" s="124"/>
      <c r="F28" s="124"/>
      <c r="G28" s="109" t="s">
        <v>25</v>
      </c>
      <c r="H28" s="17" t="s">
        <v>39</v>
      </c>
      <c r="I28" s="242" t="s">
        <v>62</v>
      </c>
      <c r="J28" s="243"/>
      <c r="K28" s="243"/>
      <c r="L28" s="243"/>
      <c r="M28" s="243"/>
      <c r="N28" s="244"/>
    </row>
    <row r="29" spans="1:18" ht="15.6" customHeight="1" x14ac:dyDescent="0.2">
      <c r="A29" s="54" t="s">
        <v>40</v>
      </c>
      <c r="B29" s="55"/>
      <c r="C29" s="90"/>
      <c r="D29" s="125"/>
      <c r="E29" s="126"/>
      <c r="F29" s="126"/>
      <c r="G29" s="90"/>
      <c r="H29" s="4" t="s">
        <v>41</v>
      </c>
      <c r="I29" s="245" t="s">
        <v>56</v>
      </c>
      <c r="J29" s="246"/>
      <c r="K29" s="246"/>
      <c r="L29" s="246"/>
      <c r="M29" s="246"/>
      <c r="N29" s="247"/>
    </row>
    <row r="30" spans="1:18" ht="27.75" customHeight="1" x14ac:dyDescent="0.2">
      <c r="A30" s="87" t="s">
        <v>42</v>
      </c>
      <c r="B30" s="88"/>
      <c r="C30" s="88"/>
      <c r="D30" s="89"/>
      <c r="E30" s="8" t="s">
        <v>43</v>
      </c>
      <c r="F30" s="88" t="s">
        <v>44</v>
      </c>
      <c r="G30" s="89"/>
      <c r="H30" s="5" t="s">
        <v>45</v>
      </c>
      <c r="I30" s="54" t="s">
        <v>46</v>
      </c>
      <c r="J30" s="55"/>
      <c r="K30" s="90"/>
      <c r="L30" s="91" t="s">
        <v>47</v>
      </c>
      <c r="M30" s="91"/>
      <c r="N30" s="91"/>
    </row>
    <row r="31" spans="1:18" ht="27.75" customHeight="1" x14ac:dyDescent="0.2">
      <c r="A31" s="238" t="s">
        <v>63</v>
      </c>
      <c r="B31" s="239"/>
      <c r="C31" s="239"/>
      <c r="D31" s="240"/>
      <c r="E31" s="12">
        <v>0.1</v>
      </c>
      <c r="F31" s="236">
        <v>1</v>
      </c>
      <c r="G31" s="229"/>
      <c r="H31" s="11" t="s">
        <v>64</v>
      </c>
      <c r="I31" s="230"/>
      <c r="J31" s="231"/>
      <c r="K31" s="232"/>
      <c r="L31" s="241">
        <v>2500000</v>
      </c>
      <c r="M31" s="241"/>
      <c r="N31" s="241"/>
    </row>
    <row r="32" spans="1:18" ht="27.75" customHeight="1" x14ac:dyDescent="0.2">
      <c r="A32" s="238"/>
      <c r="B32" s="239"/>
      <c r="C32" s="239"/>
      <c r="D32" s="240"/>
      <c r="E32" s="12"/>
      <c r="F32" s="236"/>
      <c r="G32" s="229"/>
      <c r="H32" s="11"/>
      <c r="I32" s="230"/>
      <c r="J32" s="231"/>
      <c r="K32" s="232"/>
      <c r="L32" s="241"/>
      <c r="M32" s="241"/>
      <c r="N32" s="241"/>
    </row>
    <row r="33" spans="1:14" ht="27.75" customHeight="1" x14ac:dyDescent="0.2">
      <c r="A33" s="238"/>
      <c r="B33" s="239"/>
      <c r="C33" s="239"/>
      <c r="D33" s="240"/>
      <c r="E33" s="12"/>
      <c r="F33" s="236"/>
      <c r="G33" s="229"/>
      <c r="H33" s="11"/>
      <c r="I33" s="230"/>
      <c r="J33" s="231"/>
      <c r="K33" s="232"/>
      <c r="L33" s="241"/>
      <c r="M33" s="241"/>
      <c r="N33" s="241"/>
    </row>
    <row r="34" spans="1:14" ht="27.75" customHeight="1" x14ac:dyDescent="0.2">
      <c r="A34" s="60"/>
      <c r="B34" s="61"/>
      <c r="C34" s="61"/>
      <c r="D34" s="62"/>
      <c r="E34" s="12" t="s">
        <v>48</v>
      </c>
      <c r="F34" s="236"/>
      <c r="G34" s="229"/>
      <c r="H34" s="3"/>
      <c r="I34" s="230"/>
      <c r="J34" s="231"/>
      <c r="K34" s="232"/>
      <c r="L34" s="237"/>
      <c r="M34" s="237"/>
      <c r="N34" s="237"/>
    </row>
    <row r="35" spans="1:14" ht="27.75" customHeight="1" x14ac:dyDescent="0.2">
      <c r="A35" s="60"/>
      <c r="B35" s="61"/>
      <c r="C35" s="61"/>
      <c r="D35" s="62"/>
      <c r="E35" s="12" t="s">
        <v>48</v>
      </c>
      <c r="F35" s="236"/>
      <c r="G35" s="229"/>
      <c r="H35" s="3"/>
      <c r="I35" s="230"/>
      <c r="J35" s="231"/>
      <c r="K35" s="232"/>
      <c r="L35" s="237"/>
      <c r="M35" s="237"/>
      <c r="N35" s="237"/>
    </row>
    <row r="36" spans="1:14" ht="27.75" customHeight="1" x14ac:dyDescent="0.2">
      <c r="A36" s="60"/>
      <c r="B36" s="61"/>
      <c r="C36" s="61"/>
      <c r="D36" s="62"/>
      <c r="E36" s="12" t="s">
        <v>48</v>
      </c>
      <c r="F36" s="236"/>
      <c r="G36" s="229"/>
      <c r="H36" s="3"/>
      <c r="I36" s="230"/>
      <c r="J36" s="231"/>
      <c r="K36" s="232"/>
      <c r="L36" s="237"/>
      <c r="M36" s="237"/>
      <c r="N36" s="237"/>
    </row>
    <row r="37" spans="1:14" ht="27.75" customHeight="1" x14ac:dyDescent="0.2">
      <c r="A37" s="60"/>
      <c r="B37" s="61"/>
      <c r="C37" s="61"/>
      <c r="D37" s="62"/>
      <c r="E37" s="12" t="s">
        <v>48</v>
      </c>
      <c r="F37" s="236"/>
      <c r="G37" s="229"/>
      <c r="H37" s="3"/>
      <c r="I37" s="230"/>
      <c r="J37" s="231"/>
      <c r="K37" s="232"/>
      <c r="L37" s="237"/>
      <c r="M37" s="237"/>
      <c r="N37" s="237"/>
    </row>
    <row r="38" spans="1:14" ht="27.75" customHeight="1" x14ac:dyDescent="0.2">
      <c r="A38" s="60"/>
      <c r="B38" s="61"/>
      <c r="C38" s="61"/>
      <c r="D38" s="62"/>
      <c r="E38" s="12"/>
      <c r="F38" s="228"/>
      <c r="G38" s="229"/>
      <c r="H38" s="3"/>
      <c r="I38" s="230"/>
      <c r="J38" s="231"/>
      <c r="K38" s="232"/>
      <c r="L38" s="233"/>
      <c r="M38" s="234"/>
      <c r="N38" s="235"/>
    </row>
    <row r="39" spans="1:14" ht="27.75" customHeight="1" x14ac:dyDescent="0.2">
      <c r="A39" s="60"/>
      <c r="B39" s="61"/>
      <c r="C39" s="61"/>
      <c r="D39" s="62"/>
      <c r="E39" s="12"/>
      <c r="F39" s="228"/>
      <c r="G39" s="229"/>
      <c r="H39" s="3"/>
      <c r="I39" s="230"/>
      <c r="J39" s="231"/>
      <c r="K39" s="232"/>
      <c r="L39" s="233"/>
      <c r="M39" s="234"/>
      <c r="N39" s="235"/>
    </row>
    <row r="40" spans="1:14" ht="27.75" customHeight="1" x14ac:dyDescent="0.2">
      <c r="A40" s="60"/>
      <c r="B40" s="61"/>
      <c r="C40" s="61"/>
      <c r="D40" s="62"/>
      <c r="E40" s="12"/>
      <c r="F40" s="236"/>
      <c r="G40" s="229"/>
      <c r="H40" s="3"/>
      <c r="I40" s="230"/>
      <c r="J40" s="231"/>
      <c r="K40" s="232"/>
      <c r="L40" s="233"/>
      <c r="M40" s="234"/>
      <c r="N40" s="235"/>
    </row>
    <row r="41" spans="1:14" ht="27.75" customHeight="1" x14ac:dyDescent="0.2">
      <c r="A41" s="78" t="s">
        <v>49</v>
      </c>
      <c r="B41" s="79"/>
      <c r="C41" s="79"/>
      <c r="D41" s="80"/>
      <c r="E41" s="13"/>
      <c r="F41" s="218"/>
      <c r="G41" s="219"/>
      <c r="H41" s="9"/>
      <c r="I41" s="220"/>
      <c r="J41" s="221"/>
      <c r="K41" s="222"/>
      <c r="L41" s="223">
        <f>SUM(L31:N40)</f>
        <v>2500000</v>
      </c>
      <c r="M41" s="224"/>
      <c r="N41" s="225"/>
    </row>
    <row r="42" spans="1:14" ht="13.2" customHeight="1" x14ac:dyDescent="0.2"/>
    <row r="43" spans="1:14" ht="27.6" customHeight="1" x14ac:dyDescent="0.2">
      <c r="E43" s="58" t="s">
        <v>50</v>
      </c>
      <c r="F43" s="59"/>
      <c r="G43" s="59"/>
      <c r="H43" s="71">
        <f>SUMIF($E$31:$E$40,8%,$L$31:$N$40)</f>
        <v>0</v>
      </c>
      <c r="I43" s="72"/>
      <c r="J43" s="52" t="s">
        <v>51</v>
      </c>
      <c r="K43" s="53"/>
      <c r="L43" s="226">
        <f>H43*0.08</f>
        <v>0</v>
      </c>
      <c r="M43" s="226"/>
      <c r="N43" s="227"/>
    </row>
    <row r="44" spans="1:14" ht="27.6" customHeight="1" x14ac:dyDescent="0.2">
      <c r="E44" s="67" t="s">
        <v>52</v>
      </c>
      <c r="F44" s="68"/>
      <c r="G44" s="68"/>
      <c r="H44" s="73">
        <f>SUMIF(E31:E37,10%,L31:N37)</f>
        <v>2500000</v>
      </c>
      <c r="I44" s="74"/>
      <c r="J44" s="54" t="s">
        <v>51</v>
      </c>
      <c r="K44" s="55"/>
      <c r="L44" s="216">
        <f>H44*0.1</f>
        <v>250000</v>
      </c>
      <c r="M44" s="216"/>
      <c r="N44" s="217"/>
    </row>
  </sheetData>
  <mergeCells count="129">
    <mergeCell ref="A2:F3"/>
    <mergeCell ref="H2:H3"/>
    <mergeCell ref="I2:I3"/>
    <mergeCell ref="J2:K3"/>
    <mergeCell ref="L2:L3"/>
    <mergeCell ref="M2:N3"/>
    <mergeCell ref="A32:D32"/>
    <mergeCell ref="F32:G32"/>
    <mergeCell ref="I32:K32"/>
    <mergeCell ref="L32:N32"/>
    <mergeCell ref="A27:C27"/>
    <mergeCell ref="H4:H6"/>
    <mergeCell ref="I4:I6"/>
    <mergeCell ref="J4:K6"/>
    <mergeCell ref="L4:L6"/>
    <mergeCell ref="M4:N6"/>
    <mergeCell ref="A7:F8"/>
    <mergeCell ref="G7:G8"/>
    <mergeCell ref="I7:K8"/>
    <mergeCell ref="L7:L8"/>
    <mergeCell ref="M7:N8"/>
    <mergeCell ref="A14:B15"/>
    <mergeCell ref="G14:G15"/>
    <mergeCell ref="H14:H15"/>
    <mergeCell ref="I14:M15"/>
    <mergeCell ref="N14:N15"/>
    <mergeCell ref="A10:B11"/>
    <mergeCell ref="C10:G11"/>
    <mergeCell ref="H10:N11"/>
    <mergeCell ref="A12:B13"/>
    <mergeCell ref="C12:G13"/>
    <mergeCell ref="H12:H13"/>
    <mergeCell ref="I12:N13"/>
    <mergeCell ref="C14:F15"/>
    <mergeCell ref="A16:C19"/>
    <mergeCell ref="D16:F18"/>
    <mergeCell ref="G16:G18"/>
    <mergeCell ref="I16:N16"/>
    <mergeCell ref="H17:H18"/>
    <mergeCell ref="I17:N18"/>
    <mergeCell ref="D19:F19"/>
    <mergeCell ref="J19:K19"/>
    <mergeCell ref="L19:N19"/>
    <mergeCell ref="L20:L21"/>
    <mergeCell ref="M20:N21"/>
    <mergeCell ref="A22:C22"/>
    <mergeCell ref="D22:F23"/>
    <mergeCell ref="G22:G23"/>
    <mergeCell ref="I22:J23"/>
    <mergeCell ref="K22:K23"/>
    <mergeCell ref="L22:L23"/>
    <mergeCell ref="M22:N23"/>
    <mergeCell ref="A23:C23"/>
    <mergeCell ref="A20:C21"/>
    <mergeCell ref="D20:F21"/>
    <mergeCell ref="G20:G21"/>
    <mergeCell ref="H20:H23"/>
    <mergeCell ref="I20:J21"/>
    <mergeCell ref="K20:K21"/>
    <mergeCell ref="M24:N25"/>
    <mergeCell ref="A26:C26"/>
    <mergeCell ref="D26:F27"/>
    <mergeCell ref="G26:G27"/>
    <mergeCell ref="H26:H27"/>
    <mergeCell ref="I26:N27"/>
    <mergeCell ref="A24:C25"/>
    <mergeCell ref="D24:F25"/>
    <mergeCell ref="G24:G25"/>
    <mergeCell ref="H24:H25"/>
    <mergeCell ref="I24:I25"/>
    <mergeCell ref="J24:L25"/>
    <mergeCell ref="A30:D30"/>
    <mergeCell ref="F30:G30"/>
    <mergeCell ref="I30:K30"/>
    <mergeCell ref="L30:N30"/>
    <mergeCell ref="A28:C28"/>
    <mergeCell ref="D28:F29"/>
    <mergeCell ref="G28:G29"/>
    <mergeCell ref="I28:N28"/>
    <mergeCell ref="A29:C29"/>
    <mergeCell ref="I29:N29"/>
    <mergeCell ref="A34:D34"/>
    <mergeCell ref="F34:G34"/>
    <mergeCell ref="I34:K34"/>
    <mergeCell ref="L34:N34"/>
    <mergeCell ref="A35:D35"/>
    <mergeCell ref="F35:G35"/>
    <mergeCell ref="I35:K35"/>
    <mergeCell ref="L35:N35"/>
    <mergeCell ref="A31:D31"/>
    <mergeCell ref="F31:G31"/>
    <mergeCell ref="I31:K31"/>
    <mergeCell ref="L31:N31"/>
    <mergeCell ref="A33:D33"/>
    <mergeCell ref="F33:G33"/>
    <mergeCell ref="I33:K33"/>
    <mergeCell ref="L33:N33"/>
    <mergeCell ref="A38:D38"/>
    <mergeCell ref="F38:G38"/>
    <mergeCell ref="I38:K38"/>
    <mergeCell ref="L38:N38"/>
    <mergeCell ref="A40:D40"/>
    <mergeCell ref="F40:G40"/>
    <mergeCell ref="I40:K40"/>
    <mergeCell ref="L40:N40"/>
    <mergeCell ref="A36:D36"/>
    <mergeCell ref="F36:G36"/>
    <mergeCell ref="I36:K36"/>
    <mergeCell ref="L36:N36"/>
    <mergeCell ref="A37:D37"/>
    <mergeCell ref="F37:G37"/>
    <mergeCell ref="I37:K37"/>
    <mergeCell ref="L37:N37"/>
    <mergeCell ref="A39:D39"/>
    <mergeCell ref="F39:G39"/>
    <mergeCell ref="I39:K39"/>
    <mergeCell ref="L39:N39"/>
    <mergeCell ref="E44:G44"/>
    <mergeCell ref="H44:I44"/>
    <mergeCell ref="J44:K44"/>
    <mergeCell ref="L44:N44"/>
    <mergeCell ref="A41:D41"/>
    <mergeCell ref="F41:G41"/>
    <mergeCell ref="I41:K41"/>
    <mergeCell ref="L41:N41"/>
    <mergeCell ref="E43:G43"/>
    <mergeCell ref="H43:I43"/>
    <mergeCell ref="J43:K43"/>
    <mergeCell ref="L43:N43"/>
  </mergeCells>
  <phoneticPr fontId="3"/>
  <dataValidations count="1">
    <dataValidation type="list" allowBlank="1" showInputMessage="1" showErrorMessage="1" sqref="E31:E37" xr:uid="{BA039F14-ABAF-4F3B-A9C8-79ACDCF924B0}">
      <formula1>"10％,8％,　"</formula1>
    </dataValidation>
  </dataValidations>
  <printOptions horizontalCentered="1" verticalCentered="1"/>
  <pageMargins left="0.39370078740157483" right="0.39370078740157483" top="0.78740157480314965" bottom="0.39370078740157483" header="0" footer="0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5B6C00-EFC4-4828-A9BD-1EFFCF36AF5D}">
  <sheetPr>
    <tabColor rgb="FFCCECFF"/>
  </sheetPr>
  <dimension ref="A1:R44"/>
  <sheetViews>
    <sheetView showZeros="0" zoomScaleNormal="100" workbookViewId="0">
      <selection activeCell="Q20" sqref="Q20"/>
    </sheetView>
  </sheetViews>
  <sheetFormatPr defaultRowHeight="13.2" x14ac:dyDescent="0.2"/>
  <cols>
    <col min="1" max="1" width="5" customWidth="1"/>
    <col min="2" max="2" width="4.44140625" customWidth="1"/>
    <col min="3" max="3" width="6.77734375" customWidth="1"/>
    <col min="4" max="4" width="8.109375" customWidth="1"/>
    <col min="5" max="5" width="5.77734375" customWidth="1"/>
    <col min="6" max="6" width="2.33203125" customWidth="1"/>
    <col min="7" max="9" width="8.109375" customWidth="1"/>
    <col min="10" max="10" width="2.33203125" customWidth="1"/>
    <col min="11" max="11" width="5.77734375" customWidth="1"/>
    <col min="12" max="12" width="8.109375" customWidth="1"/>
    <col min="13" max="13" width="2.44140625" customWidth="1"/>
    <col min="14" max="14" width="5.44140625" customWidth="1"/>
  </cols>
  <sheetData>
    <row r="1" spans="1:18" ht="13.5" customHeight="1" x14ac:dyDescent="0.2">
      <c r="E1" s="2"/>
      <c r="F1" s="2"/>
      <c r="G1" s="2"/>
      <c r="H1" s="2"/>
      <c r="I1" s="2"/>
      <c r="J1" s="2"/>
      <c r="O1" s="2"/>
      <c r="P1" s="2"/>
      <c r="Q1" s="2"/>
      <c r="R1" s="2"/>
    </row>
    <row r="2" spans="1:18" ht="13.5" customHeight="1" x14ac:dyDescent="0.2">
      <c r="A2" s="177" t="s">
        <v>0</v>
      </c>
      <c r="B2" s="178"/>
      <c r="C2" s="178"/>
      <c r="D2" s="178"/>
      <c r="E2" s="178"/>
      <c r="F2" s="179"/>
      <c r="G2" s="2"/>
      <c r="H2" s="292" t="s">
        <v>1</v>
      </c>
      <c r="I2" s="213" t="s">
        <v>2</v>
      </c>
      <c r="J2" s="294" t="s">
        <v>3</v>
      </c>
      <c r="K2" s="265"/>
      <c r="L2" s="292" t="s">
        <v>4</v>
      </c>
      <c r="M2" s="296" t="s">
        <v>5</v>
      </c>
      <c r="N2" s="296"/>
      <c r="O2" s="2"/>
      <c r="P2" s="2"/>
      <c r="Q2" s="2"/>
      <c r="R2" s="2"/>
    </row>
    <row r="3" spans="1:18" ht="13.5" customHeight="1" x14ac:dyDescent="0.2">
      <c r="A3" s="172"/>
      <c r="B3" s="180"/>
      <c r="C3" s="180"/>
      <c r="D3" s="180"/>
      <c r="E3" s="180"/>
      <c r="F3" s="173"/>
      <c r="G3" s="2"/>
      <c r="H3" s="293"/>
      <c r="I3" s="293"/>
      <c r="J3" s="295"/>
      <c r="K3" s="251"/>
      <c r="L3" s="293"/>
      <c r="M3" s="297"/>
      <c r="N3" s="297"/>
    </row>
    <row r="4" spans="1:18" ht="13.5" customHeight="1" x14ac:dyDescent="0.2">
      <c r="E4" s="2"/>
      <c r="F4" s="2"/>
      <c r="G4" s="2"/>
      <c r="H4" s="165"/>
      <c r="I4" s="165"/>
      <c r="J4" s="168"/>
      <c r="K4" s="169"/>
      <c r="L4" s="174"/>
      <c r="M4" s="176"/>
      <c r="N4" s="176"/>
    </row>
    <row r="5" spans="1:18" ht="13.5" customHeight="1" x14ac:dyDescent="0.2">
      <c r="E5" s="2"/>
      <c r="F5" s="2"/>
      <c r="G5" s="2"/>
      <c r="H5" s="166"/>
      <c r="I5" s="166"/>
      <c r="J5" s="170"/>
      <c r="K5" s="171"/>
      <c r="L5" s="175"/>
      <c r="M5" s="91"/>
      <c r="N5" s="91"/>
    </row>
    <row r="6" spans="1:18" ht="13.2" customHeight="1" x14ac:dyDescent="0.2">
      <c r="H6" s="167"/>
      <c r="I6" s="167"/>
      <c r="J6" s="172"/>
      <c r="K6" s="173"/>
      <c r="L6" s="176"/>
      <c r="M6" s="91"/>
      <c r="N6" s="91"/>
    </row>
    <row r="7" spans="1:18" ht="13.5" customHeight="1" x14ac:dyDescent="0.2">
      <c r="A7" s="181" t="s">
        <v>6</v>
      </c>
      <c r="B7" s="181"/>
      <c r="C7" s="181"/>
      <c r="D7" s="181"/>
      <c r="E7" s="181"/>
      <c r="F7" s="181"/>
      <c r="G7" s="198" t="s">
        <v>7</v>
      </c>
      <c r="I7" s="210" t="s">
        <v>8</v>
      </c>
      <c r="J7" s="210"/>
      <c r="K7" s="211"/>
      <c r="L7" s="212"/>
      <c r="M7" s="127" t="s">
        <v>9</v>
      </c>
      <c r="N7" s="127"/>
    </row>
    <row r="8" spans="1:18" ht="13.5" customHeight="1" x14ac:dyDescent="0.2">
      <c r="A8" s="181"/>
      <c r="B8" s="181"/>
      <c r="C8" s="181"/>
      <c r="D8" s="181"/>
      <c r="E8" s="181"/>
      <c r="F8" s="181"/>
      <c r="G8" s="198"/>
      <c r="I8" s="210"/>
      <c r="J8" s="210"/>
      <c r="K8" s="211"/>
      <c r="L8" s="212"/>
      <c r="M8" s="128"/>
      <c r="N8" s="128"/>
    </row>
    <row r="10" spans="1:18" x14ac:dyDescent="0.2">
      <c r="A10" s="136" t="s">
        <v>10</v>
      </c>
      <c r="B10" s="137"/>
      <c r="C10" s="140"/>
      <c r="D10" s="141"/>
      <c r="E10" s="141"/>
      <c r="F10" s="141"/>
      <c r="G10" s="142"/>
      <c r="H10" s="91" t="s">
        <v>11</v>
      </c>
      <c r="I10" s="91"/>
      <c r="J10" s="91"/>
      <c r="K10" s="91"/>
      <c r="L10" s="91"/>
      <c r="M10" s="91"/>
      <c r="N10" s="91"/>
    </row>
    <row r="11" spans="1:18" x14ac:dyDescent="0.2">
      <c r="A11" s="138"/>
      <c r="B11" s="139"/>
      <c r="C11" s="143"/>
      <c r="D11" s="144"/>
      <c r="E11" s="144"/>
      <c r="F11" s="144"/>
      <c r="G11" s="145"/>
      <c r="H11" s="91"/>
      <c r="I11" s="91"/>
      <c r="J11" s="91"/>
      <c r="K11" s="91"/>
      <c r="L11" s="91"/>
      <c r="M11" s="91"/>
      <c r="N11" s="91"/>
    </row>
    <row r="12" spans="1:18" ht="13.2" customHeight="1" x14ac:dyDescent="0.2">
      <c r="A12" s="146" t="s">
        <v>12</v>
      </c>
      <c r="B12" s="147"/>
      <c r="C12" s="150"/>
      <c r="D12" s="151"/>
      <c r="E12" s="151"/>
      <c r="F12" s="151"/>
      <c r="G12" s="152"/>
      <c r="H12" s="156" t="s">
        <v>13</v>
      </c>
      <c r="I12" s="321"/>
      <c r="J12" s="322"/>
      <c r="K12" s="322"/>
      <c r="L12" s="322"/>
      <c r="M12" s="322"/>
      <c r="N12" s="323"/>
    </row>
    <row r="13" spans="1:18" x14ac:dyDescent="0.2">
      <c r="A13" s="148"/>
      <c r="B13" s="149"/>
      <c r="C13" s="153"/>
      <c r="D13" s="154"/>
      <c r="E13" s="154"/>
      <c r="F13" s="154"/>
      <c r="G13" s="155"/>
      <c r="H13" s="157"/>
      <c r="I13" s="324"/>
      <c r="J13" s="325"/>
      <c r="K13" s="325"/>
      <c r="L13" s="325"/>
      <c r="M13" s="325"/>
      <c r="N13" s="326"/>
      <c r="P13" s="7"/>
    </row>
    <row r="14" spans="1:18" x14ac:dyDescent="0.2">
      <c r="A14" s="129" t="s">
        <v>14</v>
      </c>
      <c r="B14" s="101"/>
      <c r="C14" s="101"/>
      <c r="D14" s="101"/>
      <c r="E14" s="101"/>
      <c r="F14" s="101"/>
      <c r="G14" s="132" t="s">
        <v>15</v>
      </c>
      <c r="H14" s="134" t="s">
        <v>16</v>
      </c>
      <c r="I14" s="262"/>
      <c r="J14" s="248"/>
      <c r="K14" s="248"/>
      <c r="L14" s="248"/>
      <c r="M14" s="248"/>
      <c r="N14" s="102" t="s">
        <v>17</v>
      </c>
    </row>
    <row r="15" spans="1:18" ht="13.8" thickBot="1" x14ac:dyDescent="0.25">
      <c r="A15" s="130"/>
      <c r="B15" s="131"/>
      <c r="C15" s="164"/>
      <c r="D15" s="164"/>
      <c r="E15" s="164"/>
      <c r="F15" s="164"/>
      <c r="G15" s="133"/>
      <c r="H15" s="135"/>
      <c r="I15" s="263"/>
      <c r="J15" s="250"/>
      <c r="K15" s="250"/>
      <c r="L15" s="250"/>
      <c r="M15" s="250"/>
      <c r="N15" s="105"/>
    </row>
    <row r="16" spans="1:18" ht="20.399999999999999" customHeight="1" x14ac:dyDescent="0.2">
      <c r="A16" s="199" t="s">
        <v>18</v>
      </c>
      <c r="B16" s="200"/>
      <c r="C16" s="201"/>
      <c r="D16" s="182">
        <f>H43+H44+L43+L44+H42</f>
        <v>0</v>
      </c>
      <c r="E16" s="183"/>
      <c r="F16" s="183"/>
      <c r="G16" s="208" t="s">
        <v>19</v>
      </c>
      <c r="H16" s="15" t="s">
        <v>20</v>
      </c>
      <c r="I16" s="95"/>
      <c r="J16" s="96"/>
      <c r="K16" s="96"/>
      <c r="L16" s="96"/>
      <c r="M16" s="96"/>
      <c r="N16" s="97"/>
    </row>
    <row r="17" spans="1:14" ht="10.199999999999999" customHeight="1" x14ac:dyDescent="0.2">
      <c r="A17" s="202"/>
      <c r="B17" s="203"/>
      <c r="C17" s="204"/>
      <c r="D17" s="184"/>
      <c r="E17" s="185"/>
      <c r="F17" s="185"/>
      <c r="G17" s="209"/>
      <c r="H17" s="98" t="s">
        <v>21</v>
      </c>
      <c r="I17" s="100"/>
      <c r="J17" s="248"/>
      <c r="K17" s="248"/>
      <c r="L17" s="248"/>
      <c r="M17" s="248"/>
      <c r="N17" s="249"/>
    </row>
    <row r="18" spans="1:14" ht="10.199999999999999" customHeight="1" x14ac:dyDescent="0.2">
      <c r="A18" s="202"/>
      <c r="B18" s="203"/>
      <c r="C18" s="204"/>
      <c r="D18" s="184"/>
      <c r="E18" s="185"/>
      <c r="F18" s="185"/>
      <c r="G18" s="209"/>
      <c r="H18" s="99"/>
      <c r="I18" s="263"/>
      <c r="J18" s="250"/>
      <c r="K18" s="250"/>
      <c r="L18" s="250"/>
      <c r="M18" s="250"/>
      <c r="N18" s="251"/>
    </row>
    <row r="19" spans="1:14" ht="15" thickBot="1" x14ac:dyDescent="0.25">
      <c r="A19" s="205"/>
      <c r="B19" s="206"/>
      <c r="C19" s="207"/>
      <c r="D19" s="186">
        <f>SUM(L43:N44)</f>
        <v>0</v>
      </c>
      <c r="E19" s="187"/>
      <c r="F19" s="187"/>
      <c r="G19" s="29" t="s">
        <v>22</v>
      </c>
      <c r="H19" s="1"/>
      <c r="I19" s="6"/>
      <c r="J19" s="276" t="s">
        <v>23</v>
      </c>
      <c r="K19" s="276"/>
      <c r="L19" s="276"/>
      <c r="M19" s="276"/>
      <c r="N19" s="327"/>
    </row>
    <row r="20" spans="1:14" ht="15.6" customHeight="1" x14ac:dyDescent="0.2">
      <c r="A20" s="188" t="s">
        <v>24</v>
      </c>
      <c r="B20" s="189"/>
      <c r="C20" s="190"/>
      <c r="D20" s="266"/>
      <c r="E20" s="267"/>
      <c r="F20" s="267"/>
      <c r="G20" s="191" t="s">
        <v>25</v>
      </c>
      <c r="H20" s="192" t="s">
        <v>26</v>
      </c>
      <c r="I20" s="320"/>
      <c r="J20" s="264"/>
      <c r="K20" s="196" t="s">
        <v>27</v>
      </c>
      <c r="L20" s="264"/>
      <c r="M20" s="196" t="s">
        <v>28</v>
      </c>
      <c r="N20" s="265"/>
    </row>
    <row r="21" spans="1:14" ht="15.6" customHeight="1" x14ac:dyDescent="0.2">
      <c r="A21" s="119"/>
      <c r="B21" s="120"/>
      <c r="C21" s="121"/>
      <c r="D21" s="260"/>
      <c r="E21" s="261"/>
      <c r="F21" s="261"/>
      <c r="G21" s="90"/>
      <c r="H21" s="193"/>
      <c r="I21" s="263"/>
      <c r="J21" s="250"/>
      <c r="K21" s="250"/>
      <c r="L21" s="250"/>
      <c r="M21" s="250"/>
      <c r="N21" s="251"/>
    </row>
    <row r="22" spans="1:14" ht="15.6" customHeight="1" x14ac:dyDescent="0.2">
      <c r="A22" s="197" t="s">
        <v>29</v>
      </c>
      <c r="B22" s="107"/>
      <c r="C22" s="108"/>
      <c r="D22" s="123"/>
      <c r="E22" s="124"/>
      <c r="F22" s="124"/>
      <c r="G22" s="109" t="s">
        <v>25</v>
      </c>
      <c r="H22" s="193"/>
      <c r="I22" s="262"/>
      <c r="J22" s="248"/>
      <c r="K22" s="101" t="s">
        <v>30</v>
      </c>
      <c r="L22" s="248"/>
      <c r="M22" s="101" t="s">
        <v>28</v>
      </c>
      <c r="N22" s="249"/>
    </row>
    <row r="23" spans="1:14" ht="15.6" customHeight="1" x14ac:dyDescent="0.2">
      <c r="A23" s="54" t="s">
        <v>31</v>
      </c>
      <c r="B23" s="55"/>
      <c r="C23" s="90"/>
      <c r="D23" s="125"/>
      <c r="E23" s="126"/>
      <c r="F23" s="126"/>
      <c r="G23" s="90"/>
      <c r="H23" s="194"/>
      <c r="I23" s="263"/>
      <c r="J23" s="250"/>
      <c r="K23" s="250"/>
      <c r="L23" s="250"/>
      <c r="M23" s="250"/>
      <c r="N23" s="251"/>
    </row>
    <row r="24" spans="1:14" ht="15.6" customHeight="1" x14ac:dyDescent="0.2">
      <c r="A24" s="106" t="s">
        <v>32</v>
      </c>
      <c r="B24" s="107"/>
      <c r="C24" s="108"/>
      <c r="D24" s="258"/>
      <c r="E24" s="259"/>
      <c r="F24" s="259"/>
      <c r="G24" s="109" t="s">
        <v>25</v>
      </c>
      <c r="H24" s="122" t="s">
        <v>33</v>
      </c>
      <c r="I24" s="262"/>
      <c r="J24" s="248" t="s">
        <v>34</v>
      </c>
      <c r="K24" s="248"/>
      <c r="L24" s="248"/>
      <c r="M24" s="248"/>
      <c r="N24" s="249"/>
    </row>
    <row r="25" spans="1:14" ht="15.6" customHeight="1" x14ac:dyDescent="0.2">
      <c r="A25" s="119"/>
      <c r="B25" s="120"/>
      <c r="C25" s="121"/>
      <c r="D25" s="260"/>
      <c r="E25" s="261"/>
      <c r="F25" s="261"/>
      <c r="G25" s="90"/>
      <c r="H25" s="122"/>
      <c r="I25" s="263"/>
      <c r="J25" s="250"/>
      <c r="K25" s="250"/>
      <c r="L25" s="250"/>
      <c r="M25" s="250"/>
      <c r="N25" s="251"/>
    </row>
    <row r="26" spans="1:14" ht="15.6" customHeight="1" x14ac:dyDescent="0.2">
      <c r="A26" s="106" t="s">
        <v>35</v>
      </c>
      <c r="B26" s="107"/>
      <c r="C26" s="108"/>
      <c r="D26" s="123"/>
      <c r="E26" s="124"/>
      <c r="F26" s="124"/>
      <c r="G26" s="109" t="s">
        <v>25</v>
      </c>
      <c r="H26" s="111" t="s">
        <v>36</v>
      </c>
      <c r="I26" s="314"/>
      <c r="J26" s="315"/>
      <c r="K26" s="315"/>
      <c r="L26" s="315"/>
      <c r="M26" s="315"/>
      <c r="N26" s="316"/>
    </row>
    <row r="27" spans="1:14" ht="15.6" customHeight="1" x14ac:dyDescent="0.2">
      <c r="A27" s="54" t="s">
        <v>37</v>
      </c>
      <c r="B27" s="55"/>
      <c r="C27" s="90"/>
      <c r="D27" s="125"/>
      <c r="E27" s="126"/>
      <c r="F27" s="126"/>
      <c r="G27" s="90"/>
      <c r="H27" s="112"/>
      <c r="I27" s="317"/>
      <c r="J27" s="318"/>
      <c r="K27" s="318"/>
      <c r="L27" s="318"/>
      <c r="M27" s="318"/>
      <c r="N27" s="319"/>
    </row>
    <row r="28" spans="1:14" ht="15.6" customHeight="1" x14ac:dyDescent="0.2">
      <c r="A28" s="106" t="s">
        <v>38</v>
      </c>
      <c r="B28" s="107"/>
      <c r="C28" s="108"/>
      <c r="D28" s="123"/>
      <c r="E28" s="124"/>
      <c r="F28" s="124"/>
      <c r="G28" s="109" t="s">
        <v>25</v>
      </c>
      <c r="H28" s="17" t="s">
        <v>39</v>
      </c>
      <c r="I28" s="262"/>
      <c r="J28" s="248"/>
      <c r="K28" s="248"/>
      <c r="L28" s="248"/>
      <c r="M28" s="248"/>
      <c r="N28" s="249"/>
    </row>
    <row r="29" spans="1:14" ht="15.6" customHeight="1" x14ac:dyDescent="0.2">
      <c r="A29" s="54" t="s">
        <v>40</v>
      </c>
      <c r="B29" s="55"/>
      <c r="C29" s="90"/>
      <c r="D29" s="125"/>
      <c r="E29" s="126"/>
      <c r="F29" s="126"/>
      <c r="G29" s="90"/>
      <c r="H29" s="4" t="s">
        <v>41</v>
      </c>
      <c r="I29" s="311"/>
      <c r="J29" s="312"/>
      <c r="K29" s="312"/>
      <c r="L29" s="312"/>
      <c r="M29" s="312"/>
      <c r="N29" s="313"/>
    </row>
    <row r="30" spans="1:14" ht="27.75" customHeight="1" x14ac:dyDescent="0.2">
      <c r="A30" s="87" t="s">
        <v>42</v>
      </c>
      <c r="B30" s="88"/>
      <c r="C30" s="88"/>
      <c r="D30" s="89"/>
      <c r="E30" s="8" t="s">
        <v>43</v>
      </c>
      <c r="F30" s="88" t="s">
        <v>44</v>
      </c>
      <c r="G30" s="89"/>
      <c r="H30" s="5" t="s">
        <v>45</v>
      </c>
      <c r="I30" s="54" t="s">
        <v>46</v>
      </c>
      <c r="J30" s="55"/>
      <c r="K30" s="90"/>
      <c r="L30" s="91" t="s">
        <v>47</v>
      </c>
      <c r="M30" s="91"/>
      <c r="N30" s="91"/>
    </row>
    <row r="31" spans="1:14" ht="27.75" customHeight="1" x14ac:dyDescent="0.2">
      <c r="A31" s="306"/>
      <c r="B31" s="159"/>
      <c r="C31" s="159"/>
      <c r="D31" s="160"/>
      <c r="E31" s="16"/>
      <c r="F31" s="61"/>
      <c r="G31" s="62"/>
      <c r="H31" s="14"/>
      <c r="I31" s="307"/>
      <c r="J31" s="308"/>
      <c r="K31" s="309"/>
      <c r="L31" s="310"/>
      <c r="M31" s="310"/>
      <c r="N31" s="310"/>
    </row>
    <row r="32" spans="1:14" ht="27.75" customHeight="1" x14ac:dyDescent="0.2">
      <c r="A32" s="92"/>
      <c r="B32" s="93"/>
      <c r="C32" s="93"/>
      <c r="D32" s="94"/>
      <c r="E32" s="16"/>
      <c r="F32" s="61"/>
      <c r="G32" s="62"/>
      <c r="H32" s="3"/>
      <c r="I32" s="63"/>
      <c r="J32" s="64"/>
      <c r="K32" s="65"/>
      <c r="L32" s="66"/>
      <c r="M32" s="66"/>
      <c r="N32" s="66"/>
    </row>
    <row r="33" spans="1:14" ht="27.75" customHeight="1" x14ac:dyDescent="0.2">
      <c r="A33" s="92"/>
      <c r="B33" s="93"/>
      <c r="C33" s="93"/>
      <c r="D33" s="94"/>
      <c r="E33" s="16"/>
      <c r="F33" s="61"/>
      <c r="G33" s="62"/>
      <c r="H33" s="3"/>
      <c r="I33" s="63"/>
      <c r="J33" s="64"/>
      <c r="K33" s="65"/>
      <c r="L33" s="66"/>
      <c r="M33" s="66"/>
      <c r="N33" s="66"/>
    </row>
    <row r="34" spans="1:14" ht="27.75" customHeight="1" x14ac:dyDescent="0.2">
      <c r="A34" s="60"/>
      <c r="B34" s="61"/>
      <c r="C34" s="61"/>
      <c r="D34" s="62"/>
      <c r="E34" s="16"/>
      <c r="F34" s="61"/>
      <c r="G34" s="62"/>
      <c r="H34" s="3"/>
      <c r="I34" s="63"/>
      <c r="J34" s="64"/>
      <c r="K34" s="65"/>
      <c r="L34" s="66"/>
      <c r="M34" s="66"/>
      <c r="N34" s="66"/>
    </row>
    <row r="35" spans="1:14" ht="27.75" customHeight="1" x14ac:dyDescent="0.2">
      <c r="A35" s="60"/>
      <c r="B35" s="61"/>
      <c r="C35" s="61"/>
      <c r="D35" s="62"/>
      <c r="E35" s="16"/>
      <c r="F35" s="61"/>
      <c r="G35" s="62"/>
      <c r="H35" s="3"/>
      <c r="I35" s="63"/>
      <c r="J35" s="64"/>
      <c r="K35" s="65"/>
      <c r="L35" s="66"/>
      <c r="M35" s="66"/>
      <c r="N35" s="66"/>
    </row>
    <row r="36" spans="1:14" ht="27.75" customHeight="1" x14ac:dyDescent="0.2">
      <c r="A36" s="60"/>
      <c r="B36" s="61"/>
      <c r="C36" s="61"/>
      <c r="D36" s="62"/>
      <c r="E36" s="16"/>
      <c r="F36" s="61"/>
      <c r="G36" s="62"/>
      <c r="H36" s="3"/>
      <c r="I36" s="63"/>
      <c r="J36" s="64"/>
      <c r="K36" s="65"/>
      <c r="L36" s="66"/>
      <c r="M36" s="66"/>
      <c r="N36" s="66"/>
    </row>
    <row r="37" spans="1:14" ht="27.75" customHeight="1" x14ac:dyDescent="0.2">
      <c r="A37" s="60"/>
      <c r="B37" s="61"/>
      <c r="C37" s="61"/>
      <c r="D37" s="62"/>
      <c r="E37" s="16"/>
      <c r="F37" s="61"/>
      <c r="G37" s="62"/>
      <c r="H37" s="3"/>
      <c r="I37" s="63"/>
      <c r="J37" s="64"/>
      <c r="K37" s="65"/>
      <c r="L37" s="66"/>
      <c r="M37" s="66"/>
      <c r="N37" s="66"/>
    </row>
    <row r="38" spans="1:14" ht="27.75" customHeight="1" x14ac:dyDescent="0.2">
      <c r="A38" s="60"/>
      <c r="B38" s="61"/>
      <c r="C38" s="61"/>
      <c r="D38" s="62"/>
      <c r="E38" s="16"/>
      <c r="F38" s="61"/>
      <c r="G38" s="62"/>
      <c r="H38" s="3"/>
      <c r="I38" s="63"/>
      <c r="J38" s="64"/>
      <c r="K38" s="65"/>
      <c r="L38" s="66"/>
      <c r="M38" s="66"/>
      <c r="N38" s="66"/>
    </row>
    <row r="39" spans="1:14" ht="27.75" customHeight="1" x14ac:dyDescent="0.2">
      <c r="A39" s="60"/>
      <c r="B39" s="61"/>
      <c r="C39" s="61"/>
      <c r="D39" s="62"/>
      <c r="E39" s="16" t="s">
        <v>48</v>
      </c>
      <c r="F39" s="61"/>
      <c r="G39" s="62"/>
      <c r="H39" s="3"/>
      <c r="I39" s="63"/>
      <c r="J39" s="64"/>
      <c r="K39" s="65"/>
      <c r="L39" s="66">
        <f t="shared" ref="L39" si="0">F39*I39</f>
        <v>0</v>
      </c>
      <c r="M39" s="66"/>
      <c r="N39" s="66"/>
    </row>
    <row r="40" spans="1:14" ht="27.75" customHeight="1" x14ac:dyDescent="0.2">
      <c r="A40" s="78" t="s">
        <v>49</v>
      </c>
      <c r="B40" s="79"/>
      <c r="C40" s="79"/>
      <c r="D40" s="80"/>
      <c r="E40" s="13"/>
      <c r="F40" s="218"/>
      <c r="G40" s="219"/>
      <c r="H40" s="9"/>
      <c r="I40" s="220"/>
      <c r="J40" s="221"/>
      <c r="K40" s="222"/>
      <c r="L40" s="223">
        <f>SUM(L31:N39)</f>
        <v>0</v>
      </c>
      <c r="M40" s="224"/>
      <c r="N40" s="225"/>
    </row>
    <row r="41" spans="1:14" ht="13.2" customHeight="1" x14ac:dyDescent="0.2"/>
    <row r="42" spans="1:14" ht="27.6" customHeight="1" x14ac:dyDescent="0.2">
      <c r="E42" s="58" t="s">
        <v>91</v>
      </c>
      <c r="F42" s="59"/>
      <c r="G42" s="59"/>
      <c r="H42" s="71">
        <f>SUMIF($E$31:$E$39,"*非課税*",$L$31:$N$39)</f>
        <v>0</v>
      </c>
      <c r="I42" s="72"/>
      <c r="J42" s="52" t="s">
        <v>51</v>
      </c>
      <c r="K42" s="53"/>
      <c r="L42" s="304" t="s">
        <v>101</v>
      </c>
      <c r="M42" s="304"/>
      <c r="N42" s="305"/>
    </row>
    <row r="43" spans="1:14" ht="27.6" customHeight="1" x14ac:dyDescent="0.2">
      <c r="E43" s="298" t="s">
        <v>50</v>
      </c>
      <c r="F43" s="299"/>
      <c r="G43" s="299"/>
      <c r="H43" s="300">
        <f>SUMIF($E$31:$E$39,8%,$L$31:$N$39)</f>
        <v>0</v>
      </c>
      <c r="I43" s="301"/>
      <c r="J43" s="148" t="s">
        <v>51</v>
      </c>
      <c r="K43" s="104"/>
      <c r="L43" s="302">
        <f>H43*0.08</f>
        <v>0</v>
      </c>
      <c r="M43" s="302"/>
      <c r="N43" s="303"/>
    </row>
    <row r="44" spans="1:14" ht="27.6" customHeight="1" x14ac:dyDescent="0.2">
      <c r="E44" s="67" t="s">
        <v>52</v>
      </c>
      <c r="F44" s="68"/>
      <c r="G44" s="68"/>
      <c r="H44" s="73">
        <f>SUMIF($E$31:$E$39,10%,$L$31:$N$39)</f>
        <v>0</v>
      </c>
      <c r="I44" s="74"/>
      <c r="J44" s="54" t="s">
        <v>51</v>
      </c>
      <c r="K44" s="55"/>
      <c r="L44" s="216">
        <f>H44*0.1</f>
        <v>0</v>
      </c>
      <c r="M44" s="216"/>
      <c r="N44" s="217"/>
    </row>
  </sheetData>
  <mergeCells count="129">
    <mergeCell ref="A2:F3"/>
    <mergeCell ref="H2:H3"/>
    <mergeCell ref="I2:I3"/>
    <mergeCell ref="J2:K3"/>
    <mergeCell ref="L2:L3"/>
    <mergeCell ref="M2:N3"/>
    <mergeCell ref="A27:C27"/>
    <mergeCell ref="H4:H6"/>
    <mergeCell ref="I4:I6"/>
    <mergeCell ref="J4:K6"/>
    <mergeCell ref="L4:L6"/>
    <mergeCell ref="M4:N6"/>
    <mergeCell ref="A7:F8"/>
    <mergeCell ref="G7:G8"/>
    <mergeCell ref="I7:K8"/>
    <mergeCell ref="L7:L8"/>
    <mergeCell ref="M7:N8"/>
    <mergeCell ref="A14:B15"/>
    <mergeCell ref="G14:G15"/>
    <mergeCell ref="H14:H15"/>
    <mergeCell ref="I14:M15"/>
    <mergeCell ref="N14:N15"/>
    <mergeCell ref="A10:B11"/>
    <mergeCell ref="C10:G11"/>
    <mergeCell ref="H10:N11"/>
    <mergeCell ref="A12:B13"/>
    <mergeCell ref="C12:G13"/>
    <mergeCell ref="H12:H13"/>
    <mergeCell ref="I12:N13"/>
    <mergeCell ref="A16:C19"/>
    <mergeCell ref="D16:F18"/>
    <mergeCell ref="G16:G18"/>
    <mergeCell ref="I16:N16"/>
    <mergeCell ref="H17:H18"/>
    <mergeCell ref="I17:N18"/>
    <mergeCell ref="D19:F19"/>
    <mergeCell ref="J19:K19"/>
    <mergeCell ref="L19:N19"/>
    <mergeCell ref="C14:F15"/>
    <mergeCell ref="L20:L21"/>
    <mergeCell ref="M20:N21"/>
    <mergeCell ref="A22:C22"/>
    <mergeCell ref="D22:F23"/>
    <mergeCell ref="G22:G23"/>
    <mergeCell ref="I22:J23"/>
    <mergeCell ref="K22:K23"/>
    <mergeCell ref="L22:L23"/>
    <mergeCell ref="M22:N23"/>
    <mergeCell ref="A23:C23"/>
    <mergeCell ref="A20:C21"/>
    <mergeCell ref="D20:F21"/>
    <mergeCell ref="G20:G21"/>
    <mergeCell ref="H20:H23"/>
    <mergeCell ref="I20:J21"/>
    <mergeCell ref="K20:K21"/>
    <mergeCell ref="M24:N25"/>
    <mergeCell ref="A26:C26"/>
    <mergeCell ref="D26:F27"/>
    <mergeCell ref="G26:G27"/>
    <mergeCell ref="H26:H27"/>
    <mergeCell ref="I26:N27"/>
    <mergeCell ref="A24:C25"/>
    <mergeCell ref="D24:F25"/>
    <mergeCell ref="G24:G25"/>
    <mergeCell ref="H24:H25"/>
    <mergeCell ref="I24:I25"/>
    <mergeCell ref="J24:L25"/>
    <mergeCell ref="A30:D30"/>
    <mergeCell ref="F30:G30"/>
    <mergeCell ref="I30:K30"/>
    <mergeCell ref="L30:N30"/>
    <mergeCell ref="A31:D31"/>
    <mergeCell ref="F31:G31"/>
    <mergeCell ref="I31:K31"/>
    <mergeCell ref="L31:N31"/>
    <mergeCell ref="A28:C28"/>
    <mergeCell ref="D28:F29"/>
    <mergeCell ref="G28:G29"/>
    <mergeCell ref="I28:N28"/>
    <mergeCell ref="A29:C29"/>
    <mergeCell ref="I29:N29"/>
    <mergeCell ref="A34:D34"/>
    <mergeCell ref="F34:G34"/>
    <mergeCell ref="I34:K34"/>
    <mergeCell ref="L34:N34"/>
    <mergeCell ref="A35:D35"/>
    <mergeCell ref="F35:G35"/>
    <mergeCell ref="I35:K35"/>
    <mergeCell ref="L35:N35"/>
    <mergeCell ref="A32:D32"/>
    <mergeCell ref="F32:G32"/>
    <mergeCell ref="I32:K32"/>
    <mergeCell ref="L32:N32"/>
    <mergeCell ref="A33:D33"/>
    <mergeCell ref="F33:G33"/>
    <mergeCell ref="I33:K33"/>
    <mergeCell ref="L33:N33"/>
    <mergeCell ref="A39:D39"/>
    <mergeCell ref="F39:G39"/>
    <mergeCell ref="I39:K39"/>
    <mergeCell ref="L39:N39"/>
    <mergeCell ref="A36:D36"/>
    <mergeCell ref="F36:G36"/>
    <mergeCell ref="I36:K36"/>
    <mergeCell ref="L36:N36"/>
    <mergeCell ref="A37:D37"/>
    <mergeCell ref="F37:G37"/>
    <mergeCell ref="I37:K37"/>
    <mergeCell ref="L37:N37"/>
    <mergeCell ref="A38:D38"/>
    <mergeCell ref="F38:G38"/>
    <mergeCell ref="I38:K38"/>
    <mergeCell ref="L38:N38"/>
    <mergeCell ref="E44:G44"/>
    <mergeCell ref="H44:I44"/>
    <mergeCell ref="J44:K44"/>
    <mergeCell ref="L44:N44"/>
    <mergeCell ref="A40:D40"/>
    <mergeCell ref="F40:G40"/>
    <mergeCell ref="I40:K40"/>
    <mergeCell ref="L40:N40"/>
    <mergeCell ref="E43:G43"/>
    <mergeCell ref="H43:I43"/>
    <mergeCell ref="J43:K43"/>
    <mergeCell ref="L43:N43"/>
    <mergeCell ref="E42:G42"/>
    <mergeCell ref="H42:I42"/>
    <mergeCell ref="J42:K42"/>
    <mergeCell ref="L42:N42"/>
  </mergeCells>
  <phoneticPr fontId="3"/>
  <dataValidations count="1">
    <dataValidation type="list" allowBlank="1" showInputMessage="1" showErrorMessage="1" sqref="E31:E39" xr:uid="{38734D0A-4E7C-41D2-ACC9-43B39B6BB5E2}">
      <formula1>"10％,8％,非課税"</formula1>
    </dataValidation>
  </dataValidations>
  <printOptions horizontalCentered="1" verticalCentered="1"/>
  <pageMargins left="0.39370078740157483" right="0.39370078740157483" top="0.78740157480314965" bottom="0.39370078740157483" header="0" footer="0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CBC8D2-42F9-4F22-9405-D6E6BB7D1B28}">
  <sheetPr>
    <tabColor rgb="FFCCECFF"/>
  </sheetPr>
  <dimension ref="A1:R44"/>
  <sheetViews>
    <sheetView topLeftCell="A7" zoomScaleNormal="100" workbookViewId="0">
      <selection activeCell="I14" sqref="I14:M15"/>
    </sheetView>
  </sheetViews>
  <sheetFormatPr defaultRowHeight="13.2" x14ac:dyDescent="0.2"/>
  <cols>
    <col min="1" max="1" width="5" customWidth="1"/>
    <col min="2" max="2" width="4.44140625" customWidth="1"/>
    <col min="3" max="3" width="6.77734375" customWidth="1"/>
    <col min="4" max="4" width="8.109375" customWidth="1"/>
    <col min="5" max="5" width="5.77734375" customWidth="1"/>
    <col min="6" max="6" width="2.33203125" customWidth="1"/>
    <col min="7" max="9" width="8.109375" customWidth="1"/>
    <col min="10" max="10" width="2.33203125" customWidth="1"/>
    <col min="11" max="11" width="5.77734375" customWidth="1"/>
    <col min="12" max="12" width="8.109375" customWidth="1"/>
    <col min="13" max="13" width="2.44140625" customWidth="1"/>
    <col min="14" max="14" width="5.44140625" customWidth="1"/>
  </cols>
  <sheetData>
    <row r="1" spans="1:16" ht="13.5" customHeight="1" x14ac:dyDescent="0.2">
      <c r="E1" s="2"/>
      <c r="F1" s="2"/>
      <c r="G1" s="2"/>
      <c r="H1" s="2"/>
      <c r="I1" s="2"/>
      <c r="J1" s="2"/>
      <c r="O1" s="2"/>
      <c r="P1" s="2"/>
    </row>
    <row r="2" spans="1:16" ht="13.5" customHeight="1" x14ac:dyDescent="0.2">
      <c r="A2" s="177" t="s">
        <v>0</v>
      </c>
      <c r="B2" s="178"/>
      <c r="C2" s="178"/>
      <c r="D2" s="178"/>
      <c r="E2" s="178"/>
      <c r="F2" s="179"/>
      <c r="G2" s="2"/>
      <c r="H2" s="292" t="s">
        <v>1</v>
      </c>
      <c r="I2" s="213" t="s">
        <v>2</v>
      </c>
      <c r="J2" s="294" t="s">
        <v>3</v>
      </c>
      <c r="K2" s="265"/>
      <c r="L2" s="292" t="s">
        <v>4</v>
      </c>
      <c r="M2" s="296" t="s">
        <v>5</v>
      </c>
      <c r="N2" s="296"/>
      <c r="O2" s="2"/>
      <c r="P2" s="2"/>
    </row>
    <row r="3" spans="1:16" ht="13.5" customHeight="1" x14ac:dyDescent="0.2">
      <c r="A3" s="172"/>
      <c r="B3" s="180"/>
      <c r="C3" s="180"/>
      <c r="D3" s="180"/>
      <c r="E3" s="180"/>
      <c r="F3" s="173"/>
      <c r="G3" s="2"/>
      <c r="H3" s="293"/>
      <c r="I3" s="293"/>
      <c r="J3" s="295"/>
      <c r="K3" s="251"/>
      <c r="L3" s="293"/>
      <c r="M3" s="297"/>
      <c r="N3" s="297"/>
    </row>
    <row r="4" spans="1:16" ht="13.5" customHeight="1" x14ac:dyDescent="0.2">
      <c r="E4" s="2"/>
      <c r="F4" s="2"/>
      <c r="G4" s="2"/>
      <c r="H4" s="165"/>
      <c r="I4" s="165"/>
      <c r="J4" s="168"/>
      <c r="K4" s="169"/>
      <c r="L4" s="174"/>
      <c r="M4" s="176"/>
      <c r="N4" s="176"/>
    </row>
    <row r="5" spans="1:16" ht="13.5" customHeight="1" x14ac:dyDescent="0.2">
      <c r="E5" s="2"/>
      <c r="F5" s="2"/>
      <c r="G5" s="2"/>
      <c r="H5" s="166"/>
      <c r="I5" s="166"/>
      <c r="J5" s="170"/>
      <c r="K5" s="171"/>
      <c r="L5" s="175"/>
      <c r="M5" s="91"/>
      <c r="N5" s="91"/>
    </row>
    <row r="6" spans="1:16" ht="13.2" customHeight="1" x14ac:dyDescent="0.2">
      <c r="H6" s="167"/>
      <c r="I6" s="167"/>
      <c r="J6" s="172"/>
      <c r="K6" s="173"/>
      <c r="L6" s="176"/>
      <c r="M6" s="91"/>
      <c r="N6" s="91"/>
    </row>
    <row r="7" spans="1:16" ht="13.5" customHeight="1" x14ac:dyDescent="0.2">
      <c r="A7" s="181" t="s">
        <v>6</v>
      </c>
      <c r="B7" s="181"/>
      <c r="C7" s="181"/>
      <c r="D7" s="181"/>
      <c r="E7" s="181"/>
      <c r="F7" s="181"/>
      <c r="G7" s="198" t="s">
        <v>7</v>
      </c>
      <c r="I7" s="210" t="s">
        <v>8</v>
      </c>
      <c r="J7" s="210"/>
      <c r="K7" s="211"/>
      <c r="L7" s="212"/>
      <c r="M7" s="127" t="s">
        <v>9</v>
      </c>
      <c r="N7" s="127"/>
    </row>
    <row r="8" spans="1:16" ht="13.5" customHeight="1" x14ac:dyDescent="0.2">
      <c r="A8" s="181"/>
      <c r="B8" s="181"/>
      <c r="C8" s="181"/>
      <c r="D8" s="181"/>
      <c r="E8" s="181"/>
      <c r="F8" s="181"/>
      <c r="G8" s="198"/>
      <c r="I8" s="210"/>
      <c r="J8" s="210"/>
      <c r="K8" s="211"/>
      <c r="L8" s="212"/>
      <c r="M8" s="128"/>
      <c r="N8" s="128"/>
    </row>
    <row r="10" spans="1:16" x14ac:dyDescent="0.2">
      <c r="A10" s="136" t="s">
        <v>10</v>
      </c>
      <c r="B10" s="137"/>
      <c r="C10" s="140"/>
      <c r="D10" s="141"/>
      <c r="E10" s="141"/>
      <c r="F10" s="141"/>
      <c r="G10" s="142"/>
      <c r="H10" s="91" t="s">
        <v>11</v>
      </c>
      <c r="I10" s="91"/>
      <c r="J10" s="91"/>
      <c r="K10" s="91"/>
      <c r="L10" s="91"/>
      <c r="M10" s="91"/>
      <c r="N10" s="91"/>
    </row>
    <row r="11" spans="1:16" x14ac:dyDescent="0.2">
      <c r="A11" s="138"/>
      <c r="B11" s="139"/>
      <c r="C11" s="143"/>
      <c r="D11" s="144"/>
      <c r="E11" s="144"/>
      <c r="F11" s="144"/>
      <c r="G11" s="145"/>
      <c r="H11" s="91"/>
      <c r="I11" s="91"/>
      <c r="J11" s="91"/>
      <c r="K11" s="91"/>
      <c r="L11" s="91"/>
      <c r="M11" s="91"/>
      <c r="N11" s="91"/>
    </row>
    <row r="12" spans="1:16" ht="13.2" customHeight="1" x14ac:dyDescent="0.2">
      <c r="A12" s="146" t="s">
        <v>12</v>
      </c>
      <c r="B12" s="147"/>
      <c r="C12" s="279" t="s">
        <v>53</v>
      </c>
      <c r="D12" s="280"/>
      <c r="E12" s="280"/>
      <c r="F12" s="280"/>
      <c r="G12" s="281"/>
      <c r="H12" s="285" t="s">
        <v>13</v>
      </c>
      <c r="I12" s="286" t="s">
        <v>105</v>
      </c>
      <c r="J12" s="286"/>
      <c r="K12" s="286"/>
      <c r="L12" s="286"/>
      <c r="M12" s="286"/>
      <c r="N12" s="287"/>
    </row>
    <row r="13" spans="1:16" x14ac:dyDescent="0.2">
      <c r="A13" s="148"/>
      <c r="B13" s="149"/>
      <c r="C13" s="282"/>
      <c r="D13" s="283"/>
      <c r="E13" s="283"/>
      <c r="F13" s="283"/>
      <c r="G13" s="284"/>
      <c r="H13" s="135"/>
      <c r="I13" s="288"/>
      <c r="J13" s="288"/>
      <c r="K13" s="288"/>
      <c r="L13" s="288"/>
      <c r="M13" s="288"/>
      <c r="N13" s="289"/>
      <c r="P13" s="7"/>
    </row>
    <row r="14" spans="1:16" x14ac:dyDescent="0.2">
      <c r="A14" s="129" t="s">
        <v>14</v>
      </c>
      <c r="B14" s="101"/>
      <c r="C14" s="290" t="s">
        <v>55</v>
      </c>
      <c r="D14" s="290"/>
      <c r="E14" s="290"/>
      <c r="F14" s="290"/>
      <c r="G14" s="132" t="s">
        <v>15</v>
      </c>
      <c r="H14" s="134" t="s">
        <v>16</v>
      </c>
      <c r="I14" s="277" t="s">
        <v>65</v>
      </c>
      <c r="J14" s="277"/>
      <c r="K14" s="277"/>
      <c r="L14" s="277"/>
      <c r="M14" s="277"/>
      <c r="N14" s="102" t="s">
        <v>17</v>
      </c>
    </row>
    <row r="15" spans="1:16" ht="13.8" thickBot="1" x14ac:dyDescent="0.25">
      <c r="A15" s="130"/>
      <c r="B15" s="131"/>
      <c r="C15" s="291"/>
      <c r="D15" s="291"/>
      <c r="E15" s="291"/>
      <c r="F15" s="291"/>
      <c r="G15" s="133"/>
      <c r="H15" s="135"/>
      <c r="I15" s="278"/>
      <c r="J15" s="278"/>
      <c r="K15" s="278"/>
      <c r="L15" s="278"/>
      <c r="M15" s="278"/>
      <c r="N15" s="105"/>
    </row>
    <row r="16" spans="1:16" ht="20.399999999999999" customHeight="1" x14ac:dyDescent="0.2">
      <c r="A16" s="199" t="s">
        <v>18</v>
      </c>
      <c r="B16" s="200"/>
      <c r="C16" s="201"/>
      <c r="D16" s="182">
        <f>H43+H44+L43+L44+H42</f>
        <v>66000</v>
      </c>
      <c r="E16" s="183"/>
      <c r="F16" s="183"/>
      <c r="G16" s="208" t="s">
        <v>19</v>
      </c>
      <c r="H16" s="15" t="s">
        <v>20</v>
      </c>
      <c r="I16" s="272" t="s">
        <v>57</v>
      </c>
      <c r="J16" s="273"/>
      <c r="K16" s="273"/>
      <c r="L16" s="273"/>
      <c r="M16" s="273"/>
      <c r="N16" s="274"/>
    </row>
    <row r="17" spans="1:18" ht="10.199999999999999" customHeight="1" x14ac:dyDescent="0.2">
      <c r="A17" s="202"/>
      <c r="B17" s="203"/>
      <c r="C17" s="204"/>
      <c r="D17" s="184"/>
      <c r="E17" s="185"/>
      <c r="F17" s="185"/>
      <c r="G17" s="209"/>
      <c r="H17" s="98" t="s">
        <v>21</v>
      </c>
      <c r="I17" s="242" t="s">
        <v>58</v>
      </c>
      <c r="J17" s="243"/>
      <c r="K17" s="243"/>
      <c r="L17" s="243"/>
      <c r="M17" s="243"/>
      <c r="N17" s="244"/>
    </row>
    <row r="18" spans="1:18" ht="10.199999999999999" customHeight="1" x14ac:dyDescent="0.2">
      <c r="A18" s="202"/>
      <c r="B18" s="203"/>
      <c r="C18" s="204"/>
      <c r="D18" s="184"/>
      <c r="E18" s="185"/>
      <c r="F18" s="185"/>
      <c r="G18" s="209"/>
      <c r="H18" s="99"/>
      <c r="I18" s="270"/>
      <c r="J18" s="271"/>
      <c r="K18" s="271"/>
      <c r="L18" s="271"/>
      <c r="M18" s="271"/>
      <c r="N18" s="275"/>
    </row>
    <row r="19" spans="1:18" ht="15" thickBot="1" x14ac:dyDescent="0.25">
      <c r="A19" s="205"/>
      <c r="B19" s="206"/>
      <c r="C19" s="207"/>
      <c r="D19" s="186">
        <f>SUM(L43:N44)</f>
        <v>6000</v>
      </c>
      <c r="E19" s="187"/>
      <c r="F19" s="187"/>
      <c r="G19" s="29" t="s">
        <v>22</v>
      </c>
      <c r="H19" s="1"/>
      <c r="I19" s="6"/>
      <c r="J19" s="276" t="s">
        <v>23</v>
      </c>
      <c r="K19" s="276"/>
      <c r="L19" s="218" t="s">
        <v>59</v>
      </c>
      <c r="M19" s="218"/>
      <c r="N19" s="219"/>
    </row>
    <row r="20" spans="1:18" ht="15.6" customHeight="1" x14ac:dyDescent="0.2">
      <c r="A20" s="188" t="s">
        <v>24</v>
      </c>
      <c r="B20" s="189"/>
      <c r="C20" s="190"/>
      <c r="D20" s="266"/>
      <c r="E20" s="267"/>
      <c r="F20" s="267"/>
      <c r="G20" s="191" t="s">
        <v>25</v>
      </c>
      <c r="H20" s="192" t="s">
        <v>26</v>
      </c>
      <c r="I20" s="268" t="s">
        <v>60</v>
      </c>
      <c r="J20" s="269"/>
      <c r="K20" s="196" t="s">
        <v>27</v>
      </c>
      <c r="L20" s="264"/>
      <c r="M20" s="196" t="s">
        <v>28</v>
      </c>
      <c r="N20" s="265"/>
    </row>
    <row r="21" spans="1:18" ht="15.6" customHeight="1" x14ac:dyDescent="0.2">
      <c r="A21" s="119"/>
      <c r="B21" s="120"/>
      <c r="C21" s="121"/>
      <c r="D21" s="260"/>
      <c r="E21" s="261"/>
      <c r="F21" s="261"/>
      <c r="G21" s="90"/>
      <c r="H21" s="193"/>
      <c r="I21" s="270"/>
      <c r="J21" s="271"/>
      <c r="K21" s="250"/>
      <c r="L21" s="250"/>
      <c r="M21" s="250"/>
      <c r="N21" s="251"/>
    </row>
    <row r="22" spans="1:18" ht="15.6" customHeight="1" x14ac:dyDescent="0.2">
      <c r="A22" s="197" t="s">
        <v>29</v>
      </c>
      <c r="B22" s="107"/>
      <c r="C22" s="108"/>
      <c r="D22" s="123"/>
      <c r="E22" s="124"/>
      <c r="F22" s="124"/>
      <c r="G22" s="109" t="s">
        <v>25</v>
      </c>
      <c r="H22" s="193"/>
      <c r="I22" s="262"/>
      <c r="J22" s="248"/>
      <c r="K22" s="101" t="s">
        <v>30</v>
      </c>
      <c r="L22" s="248"/>
      <c r="M22" s="101" t="s">
        <v>28</v>
      </c>
      <c r="N22" s="249"/>
    </row>
    <row r="23" spans="1:18" ht="15.6" customHeight="1" x14ac:dyDescent="0.2">
      <c r="A23" s="54" t="s">
        <v>31</v>
      </c>
      <c r="B23" s="55"/>
      <c r="C23" s="90"/>
      <c r="D23" s="125"/>
      <c r="E23" s="126"/>
      <c r="F23" s="126"/>
      <c r="G23" s="90"/>
      <c r="H23" s="194"/>
      <c r="I23" s="263"/>
      <c r="J23" s="250"/>
      <c r="K23" s="250"/>
      <c r="L23" s="250"/>
      <c r="M23" s="250"/>
      <c r="N23" s="251"/>
    </row>
    <row r="24" spans="1:18" ht="15.6" customHeight="1" x14ac:dyDescent="0.2">
      <c r="A24" s="106" t="s">
        <v>32</v>
      </c>
      <c r="B24" s="107"/>
      <c r="C24" s="108"/>
      <c r="D24" s="258"/>
      <c r="E24" s="259"/>
      <c r="F24" s="259"/>
      <c r="G24" s="109" t="s">
        <v>25</v>
      </c>
      <c r="H24" s="122" t="s">
        <v>33</v>
      </c>
      <c r="I24" s="262"/>
      <c r="J24" s="248" t="s">
        <v>34</v>
      </c>
      <c r="K24" s="248"/>
      <c r="L24" s="248"/>
      <c r="M24" s="248"/>
      <c r="N24" s="249"/>
    </row>
    <row r="25" spans="1:18" ht="15.6" customHeight="1" x14ac:dyDescent="0.2">
      <c r="A25" s="119"/>
      <c r="B25" s="120"/>
      <c r="C25" s="121"/>
      <c r="D25" s="260"/>
      <c r="E25" s="261"/>
      <c r="F25" s="261"/>
      <c r="G25" s="90"/>
      <c r="H25" s="122"/>
      <c r="I25" s="263"/>
      <c r="J25" s="250"/>
      <c r="K25" s="250"/>
      <c r="L25" s="250"/>
      <c r="M25" s="250"/>
      <c r="N25" s="251"/>
    </row>
    <row r="26" spans="1:18" ht="15.6" customHeight="1" x14ac:dyDescent="0.2">
      <c r="A26" s="106" t="s">
        <v>35</v>
      </c>
      <c r="B26" s="107"/>
      <c r="C26" s="108"/>
      <c r="D26" s="123"/>
      <c r="E26" s="124"/>
      <c r="F26" s="124"/>
      <c r="G26" s="109" t="s">
        <v>25</v>
      </c>
      <c r="H26" s="111" t="s">
        <v>36</v>
      </c>
      <c r="I26" s="252" t="s">
        <v>61</v>
      </c>
      <c r="J26" s="253"/>
      <c r="K26" s="253"/>
      <c r="L26" s="253"/>
      <c r="M26" s="253"/>
      <c r="N26" s="254"/>
      <c r="P26" s="18"/>
      <c r="Q26" s="18"/>
      <c r="R26" s="18"/>
    </row>
    <row r="27" spans="1:18" ht="15.6" customHeight="1" x14ac:dyDescent="0.2">
      <c r="A27" s="54" t="s">
        <v>37</v>
      </c>
      <c r="B27" s="55"/>
      <c r="C27" s="90"/>
      <c r="D27" s="125"/>
      <c r="E27" s="126"/>
      <c r="F27" s="126"/>
      <c r="G27" s="90"/>
      <c r="H27" s="112"/>
      <c r="I27" s="255"/>
      <c r="J27" s="256"/>
      <c r="K27" s="256"/>
      <c r="L27" s="256"/>
      <c r="M27" s="256"/>
      <c r="N27" s="257"/>
      <c r="P27" s="18"/>
      <c r="Q27" s="18"/>
      <c r="R27" s="18"/>
    </row>
    <row r="28" spans="1:18" ht="15.6" customHeight="1" x14ac:dyDescent="0.2">
      <c r="A28" s="106" t="s">
        <v>38</v>
      </c>
      <c r="B28" s="107"/>
      <c r="C28" s="108"/>
      <c r="D28" s="123"/>
      <c r="E28" s="124"/>
      <c r="F28" s="124"/>
      <c r="G28" s="109" t="s">
        <v>25</v>
      </c>
      <c r="H28" s="17" t="s">
        <v>39</v>
      </c>
      <c r="I28" s="242" t="s">
        <v>66</v>
      </c>
      <c r="J28" s="243"/>
      <c r="K28" s="243"/>
      <c r="L28" s="243"/>
      <c r="M28" s="243"/>
      <c r="N28" s="244"/>
    </row>
    <row r="29" spans="1:18" ht="15.6" customHeight="1" x14ac:dyDescent="0.2">
      <c r="A29" s="54" t="s">
        <v>40</v>
      </c>
      <c r="B29" s="55"/>
      <c r="C29" s="90"/>
      <c r="D29" s="125"/>
      <c r="E29" s="126"/>
      <c r="F29" s="126"/>
      <c r="G29" s="90"/>
      <c r="H29" s="4" t="s">
        <v>41</v>
      </c>
      <c r="I29" s="245" t="s">
        <v>65</v>
      </c>
      <c r="J29" s="246"/>
      <c r="K29" s="246"/>
      <c r="L29" s="246"/>
      <c r="M29" s="246"/>
      <c r="N29" s="247"/>
    </row>
    <row r="30" spans="1:18" ht="27.75" customHeight="1" x14ac:dyDescent="0.2">
      <c r="A30" s="87" t="s">
        <v>42</v>
      </c>
      <c r="B30" s="88"/>
      <c r="C30" s="88"/>
      <c r="D30" s="89"/>
      <c r="E30" s="8" t="s">
        <v>43</v>
      </c>
      <c r="F30" s="88" t="s">
        <v>44</v>
      </c>
      <c r="G30" s="89"/>
      <c r="H30" s="5" t="s">
        <v>45</v>
      </c>
      <c r="I30" s="54" t="s">
        <v>46</v>
      </c>
      <c r="J30" s="55"/>
      <c r="K30" s="90"/>
      <c r="L30" s="91" t="s">
        <v>47</v>
      </c>
      <c r="M30" s="91"/>
      <c r="N30" s="91"/>
    </row>
    <row r="31" spans="1:18" ht="27.75" customHeight="1" x14ac:dyDescent="0.2">
      <c r="A31" s="328" t="s">
        <v>67</v>
      </c>
      <c r="B31" s="329"/>
      <c r="C31" s="329"/>
      <c r="D31" s="330"/>
      <c r="E31" s="16">
        <v>0.1</v>
      </c>
      <c r="F31" s="236">
        <v>200</v>
      </c>
      <c r="G31" s="229"/>
      <c r="H31" s="10" t="s">
        <v>68</v>
      </c>
      <c r="I31" s="331">
        <v>300</v>
      </c>
      <c r="J31" s="332"/>
      <c r="K31" s="333"/>
      <c r="L31" s="334">
        <f>F31*I31</f>
        <v>60000</v>
      </c>
      <c r="M31" s="334"/>
      <c r="N31" s="334"/>
    </row>
    <row r="32" spans="1:18" ht="27.75" customHeight="1" x14ac:dyDescent="0.2">
      <c r="A32" s="238"/>
      <c r="B32" s="239"/>
      <c r="C32" s="239"/>
      <c r="D32" s="240"/>
      <c r="E32" s="16"/>
      <c r="F32" s="236"/>
      <c r="G32" s="229"/>
      <c r="H32" s="11"/>
      <c r="I32" s="230"/>
      <c r="J32" s="231"/>
      <c r="K32" s="232"/>
      <c r="L32" s="241"/>
      <c r="M32" s="241"/>
      <c r="N32" s="241"/>
    </row>
    <row r="33" spans="1:14" ht="27.75" customHeight="1" x14ac:dyDescent="0.2">
      <c r="A33" s="238"/>
      <c r="B33" s="239"/>
      <c r="C33" s="239"/>
      <c r="D33" s="240"/>
      <c r="E33" s="16"/>
      <c r="F33" s="236"/>
      <c r="G33" s="229"/>
      <c r="H33" s="11"/>
      <c r="I33" s="230"/>
      <c r="J33" s="231"/>
      <c r="K33" s="232"/>
      <c r="L33" s="241"/>
      <c r="M33" s="241"/>
      <c r="N33" s="241"/>
    </row>
    <row r="34" spans="1:14" ht="27.75" customHeight="1" x14ac:dyDescent="0.2">
      <c r="A34" s="60"/>
      <c r="B34" s="61"/>
      <c r="C34" s="61"/>
      <c r="D34" s="62"/>
      <c r="E34" s="16"/>
      <c r="F34" s="236"/>
      <c r="G34" s="229"/>
      <c r="H34" s="3"/>
      <c r="I34" s="230"/>
      <c r="J34" s="231"/>
      <c r="K34" s="232"/>
      <c r="L34" s="237"/>
      <c r="M34" s="237"/>
      <c r="N34" s="237"/>
    </row>
    <row r="35" spans="1:14" ht="27.75" customHeight="1" x14ac:dyDescent="0.2">
      <c r="A35" s="60"/>
      <c r="B35" s="61"/>
      <c r="C35" s="61"/>
      <c r="D35" s="62"/>
      <c r="E35" s="16"/>
      <c r="F35" s="236"/>
      <c r="G35" s="229"/>
      <c r="H35" s="3"/>
      <c r="I35" s="230"/>
      <c r="J35" s="231"/>
      <c r="K35" s="232"/>
      <c r="L35" s="237"/>
      <c r="M35" s="237"/>
      <c r="N35" s="237"/>
    </row>
    <row r="36" spans="1:14" ht="27.75" customHeight="1" x14ac:dyDescent="0.2">
      <c r="A36" s="60"/>
      <c r="B36" s="61"/>
      <c r="C36" s="61"/>
      <c r="D36" s="62"/>
      <c r="E36" s="16"/>
      <c r="F36" s="236"/>
      <c r="G36" s="229"/>
      <c r="H36" s="3"/>
      <c r="I36" s="230"/>
      <c r="J36" s="231"/>
      <c r="K36" s="232"/>
      <c r="L36" s="237"/>
      <c r="M36" s="237"/>
      <c r="N36" s="237"/>
    </row>
    <row r="37" spans="1:14" ht="27.75" customHeight="1" x14ac:dyDescent="0.2">
      <c r="A37" s="60"/>
      <c r="B37" s="61"/>
      <c r="C37" s="61"/>
      <c r="D37" s="62"/>
      <c r="E37" s="16"/>
      <c r="F37" s="236"/>
      <c r="G37" s="229"/>
      <c r="H37" s="3"/>
      <c r="I37" s="230"/>
      <c r="J37" s="231"/>
      <c r="K37" s="232"/>
      <c r="L37" s="237"/>
      <c r="M37" s="237"/>
      <c r="N37" s="237"/>
    </row>
    <row r="38" spans="1:14" ht="27.75" customHeight="1" x14ac:dyDescent="0.2">
      <c r="A38" s="60"/>
      <c r="B38" s="61"/>
      <c r="C38" s="61"/>
      <c r="D38" s="62"/>
      <c r="E38" s="16"/>
      <c r="F38" s="236"/>
      <c r="G38" s="229"/>
      <c r="H38" s="3"/>
      <c r="I38" s="230"/>
      <c r="J38" s="231"/>
      <c r="K38" s="232"/>
      <c r="L38" s="233"/>
      <c r="M38" s="234"/>
      <c r="N38" s="235"/>
    </row>
    <row r="39" spans="1:14" ht="27.75" customHeight="1" x14ac:dyDescent="0.2">
      <c r="A39" s="60"/>
      <c r="B39" s="61"/>
      <c r="C39" s="61"/>
      <c r="D39" s="62"/>
      <c r="E39" s="16" t="s">
        <v>48</v>
      </c>
      <c r="F39" s="236"/>
      <c r="G39" s="229"/>
      <c r="H39" s="3"/>
      <c r="I39" s="230"/>
      <c r="J39" s="231"/>
      <c r="K39" s="232"/>
      <c r="L39" s="233"/>
      <c r="M39" s="234"/>
      <c r="N39" s="235"/>
    </row>
    <row r="40" spans="1:14" ht="27.75" customHeight="1" x14ac:dyDescent="0.2">
      <c r="A40" s="78" t="s">
        <v>49</v>
      </c>
      <c r="B40" s="79"/>
      <c r="C40" s="79"/>
      <c r="D40" s="80"/>
      <c r="E40" s="13"/>
      <c r="F40" s="218"/>
      <c r="G40" s="219"/>
      <c r="H40" s="9"/>
      <c r="I40" s="220"/>
      <c r="J40" s="221"/>
      <c r="K40" s="222"/>
      <c r="L40" s="223">
        <f>SUM(L31:N39)</f>
        <v>60000</v>
      </c>
      <c r="M40" s="224"/>
      <c r="N40" s="225"/>
    </row>
    <row r="41" spans="1:14" ht="13.2" customHeight="1" x14ac:dyDescent="0.2"/>
    <row r="42" spans="1:14" ht="27.6" customHeight="1" x14ac:dyDescent="0.2">
      <c r="E42" s="58" t="s">
        <v>91</v>
      </c>
      <c r="F42" s="59"/>
      <c r="G42" s="59"/>
      <c r="H42" s="71">
        <f>SUMIF($E$31:$E$39,"*非課税*",$L$31:$N$39)</f>
        <v>0</v>
      </c>
      <c r="I42" s="72"/>
      <c r="J42" s="52" t="s">
        <v>51</v>
      </c>
      <c r="K42" s="53"/>
      <c r="L42" s="304" t="s">
        <v>101</v>
      </c>
      <c r="M42" s="304"/>
      <c r="N42" s="305"/>
    </row>
    <row r="43" spans="1:14" ht="27.6" customHeight="1" x14ac:dyDescent="0.2">
      <c r="E43" s="298" t="s">
        <v>50</v>
      </c>
      <c r="F43" s="299"/>
      <c r="G43" s="299"/>
      <c r="H43" s="300">
        <f>SUMIF($E$31:$E$39,8%,$L$31:$N$39)</f>
        <v>0</v>
      </c>
      <c r="I43" s="301"/>
      <c r="J43" s="148" t="s">
        <v>51</v>
      </c>
      <c r="K43" s="104"/>
      <c r="L43" s="302">
        <f>H43*0.08</f>
        <v>0</v>
      </c>
      <c r="M43" s="302"/>
      <c r="N43" s="303"/>
    </row>
    <row r="44" spans="1:14" ht="27.6" customHeight="1" x14ac:dyDescent="0.2">
      <c r="E44" s="67" t="s">
        <v>52</v>
      </c>
      <c r="F44" s="68"/>
      <c r="G44" s="68"/>
      <c r="H44" s="73">
        <f>SUMIF(E31:E37,10%,L31:N37)</f>
        <v>60000</v>
      </c>
      <c r="I44" s="74"/>
      <c r="J44" s="54" t="s">
        <v>51</v>
      </c>
      <c r="K44" s="55"/>
      <c r="L44" s="216">
        <f>H44*0.1</f>
        <v>6000</v>
      </c>
      <c r="M44" s="216"/>
      <c r="N44" s="217"/>
    </row>
  </sheetData>
  <mergeCells count="129">
    <mergeCell ref="A2:F3"/>
    <mergeCell ref="H2:H3"/>
    <mergeCell ref="I2:I3"/>
    <mergeCell ref="J2:K3"/>
    <mergeCell ref="L2:L3"/>
    <mergeCell ref="M2:N3"/>
    <mergeCell ref="A27:C27"/>
    <mergeCell ref="H4:H6"/>
    <mergeCell ref="I4:I6"/>
    <mergeCell ref="J4:K6"/>
    <mergeCell ref="L4:L6"/>
    <mergeCell ref="M4:N6"/>
    <mergeCell ref="A7:F8"/>
    <mergeCell ref="G7:G8"/>
    <mergeCell ref="I7:K8"/>
    <mergeCell ref="L7:L8"/>
    <mergeCell ref="M7:N8"/>
    <mergeCell ref="A14:B15"/>
    <mergeCell ref="G14:G15"/>
    <mergeCell ref="H14:H15"/>
    <mergeCell ref="I14:M15"/>
    <mergeCell ref="N14:N15"/>
    <mergeCell ref="A10:B11"/>
    <mergeCell ref="C10:G11"/>
    <mergeCell ref="H10:N11"/>
    <mergeCell ref="A12:B13"/>
    <mergeCell ref="C12:G13"/>
    <mergeCell ref="H12:H13"/>
    <mergeCell ref="I12:N13"/>
    <mergeCell ref="A16:C19"/>
    <mergeCell ref="D16:F18"/>
    <mergeCell ref="G16:G18"/>
    <mergeCell ref="I16:N16"/>
    <mergeCell ref="H17:H18"/>
    <mergeCell ref="I17:N18"/>
    <mergeCell ref="D19:F19"/>
    <mergeCell ref="J19:K19"/>
    <mergeCell ref="L19:N19"/>
    <mergeCell ref="C14:F15"/>
    <mergeCell ref="L20:L21"/>
    <mergeCell ref="M20:N21"/>
    <mergeCell ref="A22:C22"/>
    <mergeCell ref="D22:F23"/>
    <mergeCell ref="G22:G23"/>
    <mergeCell ref="I22:J23"/>
    <mergeCell ref="K22:K23"/>
    <mergeCell ref="L22:L23"/>
    <mergeCell ref="M22:N23"/>
    <mergeCell ref="A23:C23"/>
    <mergeCell ref="A20:C21"/>
    <mergeCell ref="D20:F21"/>
    <mergeCell ref="G20:G21"/>
    <mergeCell ref="H20:H23"/>
    <mergeCell ref="I20:J21"/>
    <mergeCell ref="K20:K21"/>
    <mergeCell ref="M24:N25"/>
    <mergeCell ref="A26:C26"/>
    <mergeCell ref="D26:F27"/>
    <mergeCell ref="G26:G27"/>
    <mergeCell ref="H26:H27"/>
    <mergeCell ref="I26:N27"/>
    <mergeCell ref="A24:C25"/>
    <mergeCell ref="D24:F25"/>
    <mergeCell ref="G24:G25"/>
    <mergeCell ref="H24:H25"/>
    <mergeCell ref="I24:I25"/>
    <mergeCell ref="J24:L25"/>
    <mergeCell ref="A30:D30"/>
    <mergeCell ref="F30:G30"/>
    <mergeCell ref="I30:K30"/>
    <mergeCell ref="L30:N30"/>
    <mergeCell ref="A31:D31"/>
    <mergeCell ref="F31:G31"/>
    <mergeCell ref="I31:K31"/>
    <mergeCell ref="L31:N31"/>
    <mergeCell ref="A28:C28"/>
    <mergeCell ref="D28:F29"/>
    <mergeCell ref="G28:G29"/>
    <mergeCell ref="I28:N28"/>
    <mergeCell ref="A29:C29"/>
    <mergeCell ref="I29:N29"/>
    <mergeCell ref="A34:D34"/>
    <mergeCell ref="F34:G34"/>
    <mergeCell ref="I34:K34"/>
    <mergeCell ref="L34:N34"/>
    <mergeCell ref="A35:D35"/>
    <mergeCell ref="F35:G35"/>
    <mergeCell ref="I35:K35"/>
    <mergeCell ref="L35:N35"/>
    <mergeCell ref="A32:D32"/>
    <mergeCell ref="F32:G32"/>
    <mergeCell ref="I32:K32"/>
    <mergeCell ref="L32:N32"/>
    <mergeCell ref="A33:D33"/>
    <mergeCell ref="F33:G33"/>
    <mergeCell ref="I33:K33"/>
    <mergeCell ref="L33:N33"/>
    <mergeCell ref="A38:D38"/>
    <mergeCell ref="F38:G38"/>
    <mergeCell ref="I38:K38"/>
    <mergeCell ref="L38:N38"/>
    <mergeCell ref="A39:D39"/>
    <mergeCell ref="F39:G39"/>
    <mergeCell ref="I39:K39"/>
    <mergeCell ref="L39:N39"/>
    <mergeCell ref="A36:D36"/>
    <mergeCell ref="F36:G36"/>
    <mergeCell ref="I36:K36"/>
    <mergeCell ref="L36:N36"/>
    <mergeCell ref="A37:D37"/>
    <mergeCell ref="F37:G37"/>
    <mergeCell ref="I37:K37"/>
    <mergeCell ref="L37:N37"/>
    <mergeCell ref="E44:G44"/>
    <mergeCell ref="H44:I44"/>
    <mergeCell ref="J44:K44"/>
    <mergeCell ref="L44:N44"/>
    <mergeCell ref="A40:D40"/>
    <mergeCell ref="F40:G40"/>
    <mergeCell ref="I40:K40"/>
    <mergeCell ref="L40:N40"/>
    <mergeCell ref="E43:G43"/>
    <mergeCell ref="H43:I43"/>
    <mergeCell ref="J43:K43"/>
    <mergeCell ref="L43:N43"/>
    <mergeCell ref="E42:G42"/>
    <mergeCell ref="H42:I42"/>
    <mergeCell ref="J42:K42"/>
    <mergeCell ref="L42:N42"/>
  </mergeCells>
  <phoneticPr fontId="3"/>
  <dataValidations count="1">
    <dataValidation type="list" allowBlank="1" showInputMessage="1" showErrorMessage="1" sqref="E31:E39" xr:uid="{992C8966-23BB-4F26-90E8-87FC14F30387}">
      <formula1>"10％,8％,非課税"</formula1>
    </dataValidation>
  </dataValidations>
  <printOptions horizontalCentered="1" verticalCentered="1"/>
  <pageMargins left="0.39370078740157483" right="0.39370078740157483" top="0.78740157480314965" bottom="0.39370078740157483" header="0" footer="0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FA582D-5A1E-47B2-8073-CB86DBF6A7CA}">
  <sheetPr>
    <tabColor rgb="FFFFCCFF"/>
  </sheetPr>
  <dimension ref="A1:A17"/>
  <sheetViews>
    <sheetView workbookViewId="0">
      <selection activeCell="A15" sqref="A15"/>
    </sheetView>
  </sheetViews>
  <sheetFormatPr defaultColWidth="8.88671875" defaultRowHeight="24" customHeight="1" x14ac:dyDescent="0.2"/>
  <cols>
    <col min="1" max="1" width="95.44140625" style="30" customWidth="1"/>
    <col min="2" max="16384" width="8.88671875" style="30"/>
  </cols>
  <sheetData>
    <row r="1" spans="1:1" ht="24" customHeight="1" x14ac:dyDescent="0.2">
      <c r="A1" s="45" t="s">
        <v>69</v>
      </c>
    </row>
    <row r="2" spans="1:1" ht="24" customHeight="1" x14ac:dyDescent="0.2">
      <c r="A2" s="45"/>
    </row>
    <row r="3" spans="1:1" ht="24" customHeight="1" x14ac:dyDescent="0.2">
      <c r="A3" s="45"/>
    </row>
    <row r="5" spans="1:1" ht="24" customHeight="1" x14ac:dyDescent="0.2">
      <c r="A5" s="30" t="s">
        <v>70</v>
      </c>
    </row>
    <row r="6" spans="1:1" ht="24" customHeight="1" x14ac:dyDescent="0.2">
      <c r="A6" s="30" t="s">
        <v>71</v>
      </c>
    </row>
    <row r="7" spans="1:1" ht="24" customHeight="1" x14ac:dyDescent="0.2">
      <c r="A7" s="30" t="s">
        <v>72</v>
      </c>
    </row>
    <row r="8" spans="1:1" ht="24" customHeight="1" x14ac:dyDescent="0.2">
      <c r="A8" s="46" t="s">
        <v>73</v>
      </c>
    </row>
    <row r="9" spans="1:1" ht="24" customHeight="1" x14ac:dyDescent="0.2">
      <c r="A9" s="46" t="s">
        <v>74</v>
      </c>
    </row>
    <row r="10" spans="1:1" ht="24" customHeight="1" x14ac:dyDescent="0.2">
      <c r="A10" s="46"/>
    </row>
    <row r="11" spans="1:1" ht="24" customHeight="1" x14ac:dyDescent="0.2">
      <c r="A11" s="46"/>
    </row>
    <row r="12" spans="1:1" ht="24" customHeight="1" x14ac:dyDescent="0.2">
      <c r="A12" s="46" t="s">
        <v>75</v>
      </c>
    </row>
    <row r="13" spans="1:1" ht="24" customHeight="1" x14ac:dyDescent="0.2">
      <c r="A13" s="46" t="s">
        <v>76</v>
      </c>
    </row>
    <row r="14" spans="1:1" ht="24" customHeight="1" x14ac:dyDescent="0.2">
      <c r="A14" s="46" t="s">
        <v>77</v>
      </c>
    </row>
    <row r="15" spans="1:1" ht="24" customHeight="1" x14ac:dyDescent="0.2">
      <c r="A15" s="46" t="s">
        <v>78</v>
      </c>
    </row>
    <row r="16" spans="1:1" ht="24" customHeight="1" x14ac:dyDescent="0.2">
      <c r="A16" s="49" t="s">
        <v>79</v>
      </c>
    </row>
    <row r="17" spans="1:1" ht="24" customHeight="1" x14ac:dyDescent="0.2">
      <c r="A17" s="49" t="s">
        <v>80</v>
      </c>
    </row>
  </sheetData>
  <phoneticPr fontId="3"/>
  <pageMargins left="0.78740157480314965" right="0.78740157480314965" top="1.3779527559055118" bottom="1.3779527559055118" header="0.31496062992125984" footer="0.31496062992125984"/>
  <pageSetup paperSize="9" orientation="portrait" horizontalDpi="4294967292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4BBF6F-08C7-48AF-8DCD-3C48F0D4C06F}">
  <sheetPr>
    <tabColor rgb="FFFFCCFF"/>
  </sheetPr>
  <dimension ref="A1:O31"/>
  <sheetViews>
    <sheetView tabSelected="1" topLeftCell="A9" zoomScaleNormal="100" workbookViewId="0">
      <selection activeCell="C11" sqref="C11"/>
    </sheetView>
  </sheetViews>
  <sheetFormatPr defaultRowHeight="13.2" x14ac:dyDescent="0.2"/>
  <cols>
    <col min="1" max="1" width="7.77734375" customWidth="1"/>
    <col min="2" max="2" width="18.88671875" customWidth="1"/>
    <col min="3" max="3" width="10.77734375" customWidth="1"/>
    <col min="4" max="4" width="5" customWidth="1"/>
    <col min="5" max="5" width="6.88671875" customWidth="1"/>
    <col min="6" max="6" width="6.77734375" customWidth="1"/>
    <col min="7" max="7" width="6.44140625" customWidth="1"/>
    <col min="8" max="8" width="7.21875" style="28" customWidth="1"/>
    <col min="9" max="9" width="13.6640625" customWidth="1"/>
    <col min="10" max="10" width="5.44140625" customWidth="1"/>
    <col min="11" max="11" width="8.109375" customWidth="1"/>
    <col min="13" max="13" width="8.88671875" style="28" customWidth="1"/>
  </cols>
  <sheetData>
    <row r="1" spans="1:15" ht="27.6" customHeight="1" x14ac:dyDescent="0.2">
      <c r="A1" s="343" t="s">
        <v>81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2"/>
      <c r="M1" s="2"/>
      <c r="N1" s="2"/>
      <c r="O1" s="2"/>
    </row>
    <row r="2" spans="1:15" ht="27" customHeight="1" x14ac:dyDescent="0.2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2"/>
      <c r="M2" s="2"/>
      <c r="N2" s="2"/>
      <c r="O2" s="2"/>
    </row>
    <row r="3" spans="1:15" ht="27.6" customHeight="1" x14ac:dyDescent="0.2">
      <c r="A3" s="344" t="s">
        <v>6</v>
      </c>
      <c r="B3" s="344"/>
      <c r="C3" s="51" t="s">
        <v>7</v>
      </c>
      <c r="D3" s="44"/>
      <c r="E3" s="44"/>
      <c r="F3" s="44"/>
      <c r="G3" s="44"/>
      <c r="H3" s="210" t="s">
        <v>8</v>
      </c>
      <c r="I3" s="210"/>
      <c r="J3" s="50"/>
      <c r="K3" s="27" t="s">
        <v>82</v>
      </c>
      <c r="L3" s="2"/>
      <c r="M3" s="2"/>
      <c r="N3" s="2"/>
      <c r="O3" s="2"/>
    </row>
    <row r="4" spans="1:15" ht="13.2" customHeight="1" x14ac:dyDescent="0.2">
      <c r="A4" s="43"/>
      <c r="B4" s="43"/>
      <c r="C4" s="51"/>
      <c r="D4" s="44"/>
      <c r="E4" s="44"/>
      <c r="F4" s="44"/>
      <c r="G4" s="44"/>
      <c r="H4" s="44"/>
      <c r="I4" s="44"/>
      <c r="J4" s="50"/>
      <c r="K4" s="44"/>
      <c r="L4" s="2"/>
      <c r="M4" s="2"/>
      <c r="N4" s="2"/>
      <c r="O4" s="2"/>
    </row>
    <row r="5" spans="1:15" ht="27" customHeight="1" x14ac:dyDescent="0.2">
      <c r="A5" s="44"/>
      <c r="B5" s="44"/>
      <c r="C5" s="44"/>
      <c r="D5" s="44"/>
      <c r="E5" s="44"/>
      <c r="F5" s="345" t="s">
        <v>104</v>
      </c>
      <c r="G5" s="346"/>
      <c r="H5" s="347"/>
      <c r="I5" s="347"/>
      <c r="J5" s="347"/>
      <c r="K5" s="348"/>
      <c r="L5" s="2"/>
      <c r="M5" s="2"/>
      <c r="N5" s="2"/>
      <c r="O5" s="2"/>
    </row>
    <row r="6" spans="1:15" ht="27" customHeight="1" x14ac:dyDescent="0.2">
      <c r="A6" s="43"/>
      <c r="B6" s="43"/>
      <c r="C6" s="51"/>
      <c r="D6" s="44"/>
      <c r="E6" s="44"/>
      <c r="F6" s="349" t="s">
        <v>103</v>
      </c>
      <c r="G6" s="350"/>
      <c r="H6" s="350"/>
      <c r="I6" s="350"/>
      <c r="J6" s="350"/>
      <c r="K6" s="351"/>
      <c r="L6" s="2"/>
      <c r="M6" s="2"/>
      <c r="N6" s="2"/>
      <c r="O6" s="2"/>
    </row>
    <row r="7" spans="1:15" ht="27" customHeight="1" x14ac:dyDescent="0.2">
      <c r="A7" s="43"/>
      <c r="B7" s="43"/>
      <c r="C7" s="51"/>
      <c r="D7" s="44"/>
      <c r="E7" s="44"/>
      <c r="F7" s="352" t="s">
        <v>102</v>
      </c>
      <c r="G7" s="353"/>
      <c r="H7" s="355"/>
      <c r="I7" s="355"/>
      <c r="J7" s="355"/>
      <c r="K7" s="356"/>
      <c r="L7" s="2"/>
      <c r="M7" s="2"/>
      <c r="N7" s="2"/>
      <c r="O7" s="2"/>
    </row>
    <row r="9" spans="1:15" ht="27.75" customHeight="1" x14ac:dyDescent="0.2">
      <c r="A9" s="8" t="s">
        <v>83</v>
      </c>
      <c r="B9" s="8" t="s">
        <v>84</v>
      </c>
      <c r="C9" s="42" t="s">
        <v>85</v>
      </c>
      <c r="D9" s="87" t="s">
        <v>86</v>
      </c>
      <c r="E9" s="88"/>
      <c r="F9" s="88"/>
      <c r="G9" s="89"/>
      <c r="H9" s="8" t="s">
        <v>43</v>
      </c>
      <c r="I9" s="24" t="s">
        <v>87</v>
      </c>
      <c r="J9" s="87" t="s">
        <v>88</v>
      </c>
      <c r="K9" s="89"/>
    </row>
    <row r="10" spans="1:15" ht="27.75" customHeight="1" x14ac:dyDescent="0.2">
      <c r="A10" s="41"/>
      <c r="B10" s="40"/>
      <c r="C10" s="28"/>
      <c r="D10" s="92"/>
      <c r="E10" s="93"/>
      <c r="F10" s="93"/>
      <c r="G10" s="94"/>
      <c r="H10" s="16"/>
      <c r="I10" s="22"/>
      <c r="J10" s="341"/>
      <c r="K10" s="342"/>
    </row>
    <row r="11" spans="1:15" ht="27.75" customHeight="1" x14ac:dyDescent="0.2">
      <c r="A11" s="39"/>
      <c r="B11" s="38"/>
      <c r="C11" s="21"/>
      <c r="D11" s="92"/>
      <c r="E11" s="93"/>
      <c r="F11" s="93"/>
      <c r="G11" s="94"/>
      <c r="H11" s="16"/>
      <c r="I11" s="22"/>
      <c r="J11" s="75"/>
      <c r="K11" s="77"/>
    </row>
    <row r="12" spans="1:15" ht="27.75" customHeight="1" x14ac:dyDescent="0.2">
      <c r="A12" s="39"/>
      <c r="B12" s="38"/>
      <c r="C12" s="21"/>
      <c r="D12" s="92"/>
      <c r="E12" s="93"/>
      <c r="F12" s="93"/>
      <c r="G12" s="94"/>
      <c r="H12" s="16"/>
      <c r="I12" s="22"/>
      <c r="J12" s="75"/>
      <c r="K12" s="77"/>
    </row>
    <row r="13" spans="1:15" ht="27.75" customHeight="1" x14ac:dyDescent="0.2">
      <c r="A13" s="39"/>
      <c r="B13" s="38"/>
      <c r="C13" s="21"/>
      <c r="D13" s="60"/>
      <c r="E13" s="61"/>
      <c r="F13" s="61"/>
      <c r="G13" s="62"/>
      <c r="H13" s="16"/>
      <c r="I13" s="22"/>
      <c r="J13" s="75"/>
      <c r="K13" s="77"/>
    </row>
    <row r="14" spans="1:15" ht="27.75" customHeight="1" x14ac:dyDescent="0.2">
      <c r="A14" s="39"/>
      <c r="B14" s="38"/>
      <c r="C14" s="21"/>
      <c r="D14" s="60"/>
      <c r="E14" s="61"/>
      <c r="F14" s="61"/>
      <c r="G14" s="62"/>
      <c r="H14" s="16"/>
      <c r="I14" s="22"/>
      <c r="J14" s="75"/>
      <c r="K14" s="77"/>
    </row>
    <row r="15" spans="1:15" ht="27.75" customHeight="1" x14ac:dyDescent="0.2">
      <c r="A15" s="39"/>
      <c r="B15" s="38"/>
      <c r="C15" s="21"/>
      <c r="D15" s="60"/>
      <c r="E15" s="61"/>
      <c r="F15" s="61"/>
      <c r="G15" s="62"/>
      <c r="H15" s="16"/>
      <c r="I15" s="22"/>
      <c r="J15" s="75"/>
      <c r="K15" s="77"/>
    </row>
    <row r="16" spans="1:15" ht="27.75" customHeight="1" x14ac:dyDescent="0.2">
      <c r="A16" s="39"/>
      <c r="B16" s="38"/>
      <c r="C16" s="21"/>
      <c r="D16" s="60"/>
      <c r="E16" s="61"/>
      <c r="F16" s="61"/>
      <c r="G16" s="62"/>
      <c r="H16" s="16"/>
      <c r="I16" s="22"/>
      <c r="J16" s="75"/>
      <c r="K16" s="77"/>
    </row>
    <row r="17" spans="1:13" ht="27.75" customHeight="1" x14ac:dyDescent="0.2">
      <c r="A17" s="39"/>
      <c r="B17" s="38"/>
      <c r="C17" s="21"/>
      <c r="D17" s="60"/>
      <c r="E17" s="61"/>
      <c r="F17" s="61"/>
      <c r="G17" s="62"/>
      <c r="H17" s="16"/>
      <c r="I17" s="22"/>
      <c r="J17" s="75"/>
      <c r="K17" s="77"/>
    </row>
    <row r="18" spans="1:13" ht="27.75" customHeight="1" x14ac:dyDescent="0.2">
      <c r="A18" s="39"/>
      <c r="B18" s="38"/>
      <c r="C18" s="21"/>
      <c r="D18" s="60"/>
      <c r="E18" s="61"/>
      <c r="F18" s="61"/>
      <c r="G18" s="62"/>
      <c r="H18" s="16"/>
      <c r="I18" s="22"/>
      <c r="J18" s="75"/>
      <c r="K18" s="77"/>
    </row>
    <row r="19" spans="1:13" ht="27.75" customHeight="1" x14ac:dyDescent="0.2">
      <c r="A19" s="39"/>
      <c r="B19" s="38"/>
      <c r="C19" s="21"/>
      <c r="D19" s="60"/>
      <c r="E19" s="61"/>
      <c r="F19" s="61"/>
      <c r="G19" s="62"/>
      <c r="H19" s="16"/>
      <c r="I19" s="22"/>
      <c r="J19" s="75"/>
      <c r="K19" s="77"/>
    </row>
    <row r="20" spans="1:13" ht="27.75" customHeight="1" x14ac:dyDescent="0.2">
      <c r="A20" s="39"/>
      <c r="B20" s="38"/>
      <c r="C20" s="21"/>
      <c r="D20" s="60"/>
      <c r="E20" s="61"/>
      <c r="F20" s="61"/>
      <c r="G20" s="62"/>
      <c r="H20" s="16"/>
      <c r="I20" s="22"/>
      <c r="J20" s="75"/>
      <c r="K20" s="77"/>
    </row>
    <row r="21" spans="1:13" ht="27.75" customHeight="1" x14ac:dyDescent="0.2">
      <c r="A21" s="39"/>
      <c r="B21" s="38"/>
      <c r="C21" s="21"/>
      <c r="D21" s="60"/>
      <c r="E21" s="61"/>
      <c r="F21" s="61"/>
      <c r="G21" s="62"/>
      <c r="H21" s="16"/>
      <c r="I21" s="22"/>
      <c r="J21" s="75"/>
      <c r="K21" s="77"/>
    </row>
    <row r="22" spans="1:13" ht="27.75" customHeight="1" x14ac:dyDescent="0.2">
      <c r="A22" s="39"/>
      <c r="B22" s="38"/>
      <c r="C22" s="21"/>
      <c r="D22" s="60"/>
      <c r="E22" s="61"/>
      <c r="F22" s="61"/>
      <c r="G22" s="62"/>
      <c r="H22" s="16"/>
      <c r="I22" s="22"/>
      <c r="J22" s="75"/>
      <c r="K22" s="77"/>
    </row>
    <row r="23" spans="1:13" ht="27.75" customHeight="1" x14ac:dyDescent="0.2">
      <c r="A23" s="39"/>
      <c r="B23" s="38"/>
      <c r="C23" s="21"/>
      <c r="D23" s="60"/>
      <c r="E23" s="61"/>
      <c r="F23" s="61"/>
      <c r="G23" s="62"/>
      <c r="H23" s="16"/>
      <c r="I23" s="22"/>
      <c r="J23" s="75"/>
      <c r="K23" s="77"/>
    </row>
    <row r="24" spans="1:13" ht="27.75" customHeight="1" x14ac:dyDescent="0.2">
      <c r="A24" s="39"/>
      <c r="B24" s="38"/>
      <c r="C24" s="21"/>
      <c r="D24" s="60"/>
      <c r="E24" s="61"/>
      <c r="F24" s="61"/>
      <c r="G24" s="62"/>
      <c r="H24" s="16"/>
      <c r="I24" s="22"/>
      <c r="J24" s="75"/>
      <c r="K24" s="77"/>
    </row>
    <row r="25" spans="1:13" ht="27.75" customHeight="1" x14ac:dyDescent="0.2">
      <c r="A25" s="37"/>
      <c r="B25" s="36"/>
      <c r="C25" s="25"/>
      <c r="D25" s="129"/>
      <c r="E25" s="101"/>
      <c r="F25" s="101"/>
      <c r="G25" s="102"/>
      <c r="H25" s="35"/>
      <c r="I25" s="34"/>
      <c r="J25" s="75"/>
      <c r="K25" s="77"/>
    </row>
    <row r="26" spans="1:13" ht="27.75" customHeight="1" x14ac:dyDescent="0.2">
      <c r="A26" s="91" t="s">
        <v>89</v>
      </c>
      <c r="B26" s="91"/>
      <c r="C26" s="91"/>
      <c r="D26" s="91"/>
      <c r="E26" s="91"/>
      <c r="F26" s="91"/>
      <c r="G26" s="91"/>
      <c r="H26" s="33"/>
      <c r="I26" s="32">
        <f>SUM(I10:I25)</f>
        <v>0</v>
      </c>
      <c r="J26" s="337">
        <f>SUM(J10:K25)</f>
        <v>0</v>
      </c>
      <c r="K26" s="338"/>
    </row>
    <row r="27" spans="1:13" ht="27.6" customHeight="1" x14ac:dyDescent="0.2">
      <c r="G27" s="48"/>
      <c r="H27" s="5"/>
      <c r="J27" s="48"/>
      <c r="K27" s="48"/>
    </row>
    <row r="28" spans="1:13" ht="27.6" customHeight="1" x14ac:dyDescent="0.2">
      <c r="A28" s="91" t="s">
        <v>90</v>
      </c>
      <c r="B28" s="91"/>
      <c r="C28" s="91"/>
      <c r="D28" s="91"/>
      <c r="E28" s="146" t="s">
        <v>91</v>
      </c>
      <c r="F28" s="109"/>
      <c r="G28" s="339">
        <f>SUMIFS($I$10:$I$25,$H$10:$H$25,"非課税",$C$10:$C$25,"有")</f>
        <v>0</v>
      </c>
      <c r="H28" s="301"/>
      <c r="I28" s="31" t="s">
        <v>51</v>
      </c>
      <c r="J28" s="339">
        <f>SUMIFS($J$10:$J$25,$H$10:$H$25,"非課税",$C$10:$C$25,"有")</f>
        <v>0</v>
      </c>
      <c r="K28" s="301"/>
    </row>
    <row r="29" spans="1:13" ht="27.6" customHeight="1" x14ac:dyDescent="0.2">
      <c r="A29" s="91"/>
      <c r="B29" s="91"/>
      <c r="C29" s="91"/>
      <c r="D29" s="91"/>
      <c r="E29" s="60" t="s">
        <v>50</v>
      </c>
      <c r="F29" s="62"/>
      <c r="G29" s="339">
        <f>SUMIFS($I$10:$I$25,$H$10:$H$25,"８％",$C$10:$C$25,"有")</f>
        <v>0</v>
      </c>
      <c r="H29" s="301"/>
      <c r="I29" s="26" t="s">
        <v>51</v>
      </c>
      <c r="J29" s="339">
        <f>SUMIFS($J$10:$J$25,$H$10:$H$25,"８％",$C$10:$C$25,"有")</f>
        <v>0</v>
      </c>
      <c r="K29" s="301"/>
      <c r="M29" s="47"/>
    </row>
    <row r="30" spans="1:13" ht="27.6" customHeight="1" x14ac:dyDescent="0.2">
      <c r="A30" s="91"/>
      <c r="B30" s="91"/>
      <c r="C30" s="91"/>
      <c r="D30" s="91"/>
      <c r="E30" s="54" t="s">
        <v>52</v>
      </c>
      <c r="F30" s="90"/>
      <c r="G30" s="339">
        <f>SUMIFS($I$10:$I$25,$H$10:$H$25,"１０％",$C$10:$C$25,"有")</f>
        <v>0</v>
      </c>
      <c r="H30" s="301"/>
      <c r="I30" s="23" t="s">
        <v>51</v>
      </c>
      <c r="J30" s="339">
        <f>SUMIFS($J$10:$J$25,$H$10:$H$25,"１０％",$C$10:$C$25,"有")</f>
        <v>0</v>
      </c>
      <c r="K30" s="301"/>
      <c r="M30" s="47"/>
    </row>
    <row r="31" spans="1:13" ht="27.6" customHeight="1" x14ac:dyDescent="0.2">
      <c r="A31" s="91"/>
      <c r="B31" s="91"/>
      <c r="C31" s="91"/>
      <c r="D31" s="91"/>
      <c r="E31" s="91" t="s">
        <v>92</v>
      </c>
      <c r="F31" s="91"/>
      <c r="G31" s="340">
        <f>SUM(G28:H30)</f>
        <v>0</v>
      </c>
      <c r="H31" s="340"/>
      <c r="I31" s="8" t="s">
        <v>92</v>
      </c>
      <c r="J31" s="335">
        <f>SUM(J28:K30)</f>
        <v>0</v>
      </c>
      <c r="K31" s="336"/>
    </row>
  </sheetData>
  <mergeCells count="58">
    <mergeCell ref="H3:I3"/>
    <mergeCell ref="A3:B3"/>
    <mergeCell ref="A1:K1"/>
    <mergeCell ref="F5:G5"/>
    <mergeCell ref="F6:G6"/>
    <mergeCell ref="F7:G7"/>
    <mergeCell ref="H5:K5"/>
    <mergeCell ref="H6:K6"/>
    <mergeCell ref="H7:K7"/>
    <mergeCell ref="D9:G9"/>
    <mergeCell ref="J9:K9"/>
    <mergeCell ref="D10:G10"/>
    <mergeCell ref="J10:K10"/>
    <mergeCell ref="D11:G11"/>
    <mergeCell ref="J11:K11"/>
    <mergeCell ref="D12:G12"/>
    <mergeCell ref="J12:K12"/>
    <mergeCell ref="D13:G13"/>
    <mergeCell ref="J13:K13"/>
    <mergeCell ref="D14:G14"/>
    <mergeCell ref="J14:K14"/>
    <mergeCell ref="D15:G15"/>
    <mergeCell ref="J15:K15"/>
    <mergeCell ref="D16:G16"/>
    <mergeCell ref="J16:K16"/>
    <mergeCell ref="D17:G17"/>
    <mergeCell ref="J17:K17"/>
    <mergeCell ref="D18:G18"/>
    <mergeCell ref="J18:K18"/>
    <mergeCell ref="D19:G19"/>
    <mergeCell ref="J19:K19"/>
    <mergeCell ref="D20:G20"/>
    <mergeCell ref="J20:K20"/>
    <mergeCell ref="D21:G21"/>
    <mergeCell ref="J21:K21"/>
    <mergeCell ref="G31:H31"/>
    <mergeCell ref="D22:G22"/>
    <mergeCell ref="J22:K22"/>
    <mergeCell ref="D23:G23"/>
    <mergeCell ref="J23:K23"/>
    <mergeCell ref="D24:G24"/>
    <mergeCell ref="J24:K24"/>
    <mergeCell ref="J31:K31"/>
    <mergeCell ref="D25:G25"/>
    <mergeCell ref="J25:K25"/>
    <mergeCell ref="A26:G26"/>
    <mergeCell ref="J26:K26"/>
    <mergeCell ref="A28:D31"/>
    <mergeCell ref="E28:F28"/>
    <mergeCell ref="G28:H28"/>
    <mergeCell ref="J28:K28"/>
    <mergeCell ref="E29:F29"/>
    <mergeCell ref="G29:H29"/>
    <mergeCell ref="J29:K29"/>
    <mergeCell ref="E30:F30"/>
    <mergeCell ref="G30:H30"/>
    <mergeCell ref="J30:K30"/>
    <mergeCell ref="E31:F31"/>
  </mergeCells>
  <phoneticPr fontId="3"/>
  <dataValidations count="3">
    <dataValidation type="list" allowBlank="1" showInputMessage="1" showErrorMessage="1" sqref="J3:J4" xr:uid="{92E0F659-E6FC-449B-930D-19034B382E7E}">
      <formula1>"１,２,３,４,５,６,７,８,９,１０,１１,１２"</formula1>
    </dataValidation>
    <dataValidation type="list" allowBlank="1" showInputMessage="1" showErrorMessage="1" sqref="H10:H25" xr:uid="{060F31BB-AEF4-40E7-9A4D-DEA226FF7853}">
      <formula1>"10％,8％,非課税"</formula1>
    </dataValidation>
    <dataValidation type="list" allowBlank="1" showInputMessage="1" showErrorMessage="1" sqref="C10:C25" xr:uid="{8A767D86-73BB-43A6-BBAF-5972EED4F4C4}">
      <formula1>"有,無"</formula1>
    </dataValidation>
  </dataValidations>
  <printOptions horizontalCentered="1" verticalCentered="1"/>
  <pageMargins left="0.39370078740157483" right="0.39370078740157483" top="0.39370078740157483" bottom="0.39370078740157483" header="0" footer="0"/>
  <pageSetup paperSize="9" orientation="portrait" horizontalDpi="4294967292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702FB9-D768-44AF-AE1D-73023644B783}">
  <sheetPr>
    <tabColor rgb="FFFFCCFF"/>
  </sheetPr>
  <dimension ref="A1:L31"/>
  <sheetViews>
    <sheetView topLeftCell="A2" zoomScaleNormal="100" workbookViewId="0">
      <selection activeCell="J10" sqref="J10:K10"/>
    </sheetView>
  </sheetViews>
  <sheetFormatPr defaultRowHeight="13.2" x14ac:dyDescent="0.2"/>
  <cols>
    <col min="1" max="1" width="7.77734375" customWidth="1"/>
    <col min="2" max="2" width="18.88671875" customWidth="1"/>
    <col min="3" max="3" width="10.77734375" customWidth="1"/>
    <col min="4" max="4" width="5" customWidth="1"/>
    <col min="5" max="5" width="6.88671875" customWidth="1"/>
    <col min="6" max="6" width="6.77734375" customWidth="1"/>
    <col min="7" max="7" width="6.44140625" customWidth="1"/>
    <col min="8" max="8" width="7.21875" style="28" customWidth="1"/>
    <col min="9" max="9" width="13.6640625" customWidth="1"/>
    <col min="10" max="10" width="5.44140625" customWidth="1"/>
    <col min="11" max="11" width="8.109375" customWidth="1"/>
  </cols>
  <sheetData>
    <row r="1" spans="1:12" ht="27.6" customHeight="1" x14ac:dyDescent="0.2">
      <c r="A1" s="343" t="s">
        <v>81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2"/>
    </row>
    <row r="2" spans="1:12" ht="27" customHeight="1" x14ac:dyDescent="0.2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2"/>
    </row>
    <row r="3" spans="1:12" ht="27.6" customHeight="1" x14ac:dyDescent="0.2">
      <c r="A3" s="344" t="s">
        <v>6</v>
      </c>
      <c r="B3" s="344"/>
      <c r="C3" s="51" t="s">
        <v>7</v>
      </c>
      <c r="D3" s="44"/>
      <c r="E3" s="44"/>
      <c r="F3" s="44"/>
      <c r="G3" s="44"/>
      <c r="H3" s="210" t="s">
        <v>8</v>
      </c>
      <c r="I3" s="210"/>
      <c r="J3" s="50"/>
      <c r="K3" s="27" t="s">
        <v>82</v>
      </c>
      <c r="L3" s="2"/>
    </row>
    <row r="4" spans="1:12" ht="13.2" customHeight="1" x14ac:dyDescent="0.2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2"/>
    </row>
    <row r="5" spans="1:12" ht="27" customHeight="1" x14ac:dyDescent="0.2">
      <c r="A5" s="44"/>
      <c r="B5" s="44"/>
      <c r="C5" s="44"/>
      <c r="D5" s="44"/>
      <c r="E5" s="44"/>
      <c r="F5" s="345" t="s">
        <v>104</v>
      </c>
      <c r="G5" s="346"/>
      <c r="H5" s="346" t="s">
        <v>106</v>
      </c>
      <c r="I5" s="346"/>
      <c r="J5" s="346"/>
      <c r="K5" s="354"/>
      <c r="L5" s="2"/>
    </row>
    <row r="6" spans="1:12" ht="27" customHeight="1" x14ac:dyDescent="0.2">
      <c r="A6" s="43"/>
      <c r="B6" s="43"/>
      <c r="C6" s="51"/>
      <c r="D6" s="44"/>
      <c r="E6" s="44"/>
      <c r="F6" s="349" t="s">
        <v>103</v>
      </c>
      <c r="G6" s="350"/>
      <c r="H6" s="350" t="s">
        <v>107</v>
      </c>
      <c r="I6" s="350"/>
      <c r="J6" s="350"/>
      <c r="K6" s="351"/>
      <c r="L6" s="2"/>
    </row>
    <row r="7" spans="1:12" ht="27" customHeight="1" x14ac:dyDescent="0.2">
      <c r="A7" s="43"/>
      <c r="B7" s="43"/>
      <c r="C7" s="51"/>
      <c r="D7" s="44"/>
      <c r="E7" s="44"/>
      <c r="F7" s="352" t="s">
        <v>102</v>
      </c>
      <c r="G7" s="353"/>
      <c r="H7" s="355" t="s">
        <v>57</v>
      </c>
      <c r="I7" s="355"/>
      <c r="J7" s="355"/>
      <c r="K7" s="356"/>
      <c r="L7" s="2"/>
    </row>
    <row r="9" spans="1:12" ht="27.75" customHeight="1" x14ac:dyDescent="0.2">
      <c r="A9" s="8" t="s">
        <v>83</v>
      </c>
      <c r="B9" s="8" t="s">
        <v>84</v>
      </c>
      <c r="C9" s="42" t="s">
        <v>85</v>
      </c>
      <c r="D9" s="87" t="s">
        <v>86</v>
      </c>
      <c r="E9" s="88"/>
      <c r="F9" s="88"/>
      <c r="G9" s="89"/>
      <c r="H9" s="8" t="s">
        <v>43</v>
      </c>
      <c r="I9" s="24" t="s">
        <v>87</v>
      </c>
      <c r="J9" s="87" t="s">
        <v>88</v>
      </c>
      <c r="K9" s="89"/>
    </row>
    <row r="10" spans="1:12" ht="27.75" customHeight="1" x14ac:dyDescent="0.2">
      <c r="A10" s="41">
        <v>45219</v>
      </c>
      <c r="B10" s="40" t="s">
        <v>93</v>
      </c>
      <c r="C10" s="28" t="s">
        <v>94</v>
      </c>
      <c r="D10" s="92" t="s">
        <v>95</v>
      </c>
      <c r="E10" s="93"/>
      <c r="F10" s="93"/>
      <c r="G10" s="94"/>
      <c r="H10" s="16">
        <v>0.1</v>
      </c>
      <c r="I10" s="22">
        <v>100000</v>
      </c>
      <c r="J10" s="341">
        <v>10000</v>
      </c>
      <c r="K10" s="342"/>
    </row>
    <row r="11" spans="1:12" ht="27.75" customHeight="1" x14ac:dyDescent="0.2">
      <c r="A11" s="39">
        <v>45224</v>
      </c>
      <c r="B11" s="38" t="s">
        <v>96</v>
      </c>
      <c r="C11" s="21" t="s">
        <v>94</v>
      </c>
      <c r="D11" s="92" t="s">
        <v>97</v>
      </c>
      <c r="E11" s="93"/>
      <c r="F11" s="93"/>
      <c r="G11" s="94"/>
      <c r="H11" s="16">
        <v>0.08</v>
      </c>
      <c r="I11" s="22">
        <v>30000</v>
      </c>
      <c r="J11" s="75">
        <v>2400</v>
      </c>
      <c r="K11" s="77"/>
    </row>
    <row r="12" spans="1:12" ht="27.75" customHeight="1" x14ac:dyDescent="0.2">
      <c r="A12" s="39">
        <v>45224</v>
      </c>
      <c r="B12" s="38" t="s">
        <v>96</v>
      </c>
      <c r="C12" s="21" t="s">
        <v>94</v>
      </c>
      <c r="D12" s="92" t="s">
        <v>97</v>
      </c>
      <c r="E12" s="93"/>
      <c r="F12" s="93"/>
      <c r="G12" s="94"/>
      <c r="H12" s="16">
        <v>0.1</v>
      </c>
      <c r="I12" s="22">
        <v>200000</v>
      </c>
      <c r="J12" s="75">
        <v>20000</v>
      </c>
      <c r="K12" s="77"/>
    </row>
    <row r="13" spans="1:12" ht="27.75" customHeight="1" x14ac:dyDescent="0.2">
      <c r="A13" s="39">
        <v>45230</v>
      </c>
      <c r="B13" s="38" t="s">
        <v>98</v>
      </c>
      <c r="C13" s="21" t="s">
        <v>99</v>
      </c>
      <c r="D13" s="92" t="s">
        <v>100</v>
      </c>
      <c r="E13" s="93"/>
      <c r="F13" s="93"/>
      <c r="G13" s="94"/>
      <c r="H13" s="16">
        <v>0.08</v>
      </c>
      <c r="I13" s="22">
        <v>5000</v>
      </c>
      <c r="J13" s="75">
        <v>400</v>
      </c>
      <c r="K13" s="77"/>
    </row>
    <row r="14" spans="1:12" ht="27.75" customHeight="1" x14ac:dyDescent="0.2">
      <c r="A14" s="39"/>
      <c r="B14" s="38"/>
      <c r="C14" s="21"/>
      <c r="D14" s="60"/>
      <c r="E14" s="61"/>
      <c r="F14" s="61"/>
      <c r="G14" s="62"/>
      <c r="H14" s="16"/>
      <c r="I14" s="22"/>
      <c r="J14" s="75"/>
      <c r="K14" s="77"/>
    </row>
    <row r="15" spans="1:12" ht="27.75" customHeight="1" x14ac:dyDescent="0.2">
      <c r="A15" s="39"/>
      <c r="B15" s="38"/>
      <c r="C15" s="21"/>
      <c r="D15" s="60"/>
      <c r="E15" s="61"/>
      <c r="F15" s="61"/>
      <c r="G15" s="62"/>
      <c r="H15" s="16"/>
      <c r="I15" s="22"/>
      <c r="J15" s="75"/>
      <c r="K15" s="77"/>
    </row>
    <row r="16" spans="1:12" ht="27.75" customHeight="1" x14ac:dyDescent="0.2">
      <c r="A16" s="39"/>
      <c r="B16" s="38"/>
      <c r="C16" s="21"/>
      <c r="D16" s="60"/>
      <c r="E16" s="61"/>
      <c r="F16" s="61"/>
      <c r="G16" s="62"/>
      <c r="H16" s="16"/>
      <c r="I16" s="22"/>
      <c r="J16" s="75"/>
      <c r="K16" s="77"/>
    </row>
    <row r="17" spans="1:11" ht="27.75" customHeight="1" x14ac:dyDescent="0.2">
      <c r="A17" s="39"/>
      <c r="B17" s="38"/>
      <c r="C17" s="21"/>
      <c r="D17" s="60"/>
      <c r="E17" s="61"/>
      <c r="F17" s="61"/>
      <c r="G17" s="62"/>
      <c r="H17" s="16"/>
      <c r="I17" s="22"/>
      <c r="J17" s="75"/>
      <c r="K17" s="77"/>
    </row>
    <row r="18" spans="1:11" ht="27.75" customHeight="1" x14ac:dyDescent="0.2">
      <c r="A18" s="39"/>
      <c r="B18" s="38"/>
      <c r="C18" s="21"/>
      <c r="D18" s="60"/>
      <c r="E18" s="61"/>
      <c r="F18" s="61"/>
      <c r="G18" s="62"/>
      <c r="H18" s="16"/>
      <c r="I18" s="22"/>
      <c r="J18" s="75"/>
      <c r="K18" s="77"/>
    </row>
    <row r="19" spans="1:11" ht="27.75" customHeight="1" x14ac:dyDescent="0.2">
      <c r="A19" s="39"/>
      <c r="B19" s="38"/>
      <c r="C19" s="21"/>
      <c r="D19" s="60"/>
      <c r="E19" s="61"/>
      <c r="F19" s="61"/>
      <c r="G19" s="62"/>
      <c r="H19" s="16"/>
      <c r="I19" s="22"/>
      <c r="J19" s="75"/>
      <c r="K19" s="77"/>
    </row>
    <row r="20" spans="1:11" ht="27.75" customHeight="1" x14ac:dyDescent="0.2">
      <c r="A20" s="39"/>
      <c r="B20" s="38"/>
      <c r="C20" s="21"/>
      <c r="D20" s="60"/>
      <c r="E20" s="61"/>
      <c r="F20" s="61"/>
      <c r="G20" s="62"/>
      <c r="H20" s="16"/>
      <c r="I20" s="22"/>
      <c r="J20" s="75"/>
      <c r="K20" s="77"/>
    </row>
    <row r="21" spans="1:11" ht="27.75" customHeight="1" x14ac:dyDescent="0.2">
      <c r="A21" s="39"/>
      <c r="B21" s="38"/>
      <c r="C21" s="21"/>
      <c r="D21" s="60"/>
      <c r="E21" s="61"/>
      <c r="F21" s="61"/>
      <c r="G21" s="62"/>
      <c r="H21" s="16"/>
      <c r="I21" s="22"/>
      <c r="J21" s="75"/>
      <c r="K21" s="77"/>
    </row>
    <row r="22" spans="1:11" ht="27.75" customHeight="1" x14ac:dyDescent="0.2">
      <c r="A22" s="39"/>
      <c r="B22" s="38"/>
      <c r="C22" s="21"/>
      <c r="D22" s="60"/>
      <c r="E22" s="61"/>
      <c r="F22" s="61"/>
      <c r="G22" s="62"/>
      <c r="H22" s="16"/>
      <c r="I22" s="22"/>
      <c r="J22" s="75"/>
      <c r="K22" s="77"/>
    </row>
    <row r="23" spans="1:11" ht="27.75" customHeight="1" x14ac:dyDescent="0.2">
      <c r="A23" s="39"/>
      <c r="B23" s="38"/>
      <c r="C23" s="21"/>
      <c r="D23" s="60"/>
      <c r="E23" s="61"/>
      <c r="F23" s="61"/>
      <c r="G23" s="62"/>
      <c r="H23" s="16"/>
      <c r="I23" s="22"/>
      <c r="J23" s="75"/>
      <c r="K23" s="77"/>
    </row>
    <row r="24" spans="1:11" ht="27.75" customHeight="1" x14ac:dyDescent="0.2">
      <c r="A24" s="39"/>
      <c r="B24" s="38"/>
      <c r="C24" s="21"/>
      <c r="D24" s="60"/>
      <c r="E24" s="61"/>
      <c r="F24" s="61"/>
      <c r="G24" s="62"/>
      <c r="H24" s="16"/>
      <c r="I24" s="22"/>
      <c r="J24" s="75"/>
      <c r="K24" s="77"/>
    </row>
    <row r="25" spans="1:11" ht="27.75" customHeight="1" x14ac:dyDescent="0.2">
      <c r="A25" s="37"/>
      <c r="B25" s="36"/>
      <c r="C25" s="25"/>
      <c r="D25" s="129"/>
      <c r="E25" s="101"/>
      <c r="F25" s="101"/>
      <c r="G25" s="102"/>
      <c r="H25" s="35"/>
      <c r="I25" s="34"/>
      <c r="J25" s="75"/>
      <c r="K25" s="77"/>
    </row>
    <row r="26" spans="1:11" ht="27.75" customHeight="1" x14ac:dyDescent="0.2">
      <c r="A26" s="91" t="s">
        <v>89</v>
      </c>
      <c r="B26" s="91"/>
      <c r="C26" s="91"/>
      <c r="D26" s="91"/>
      <c r="E26" s="91"/>
      <c r="F26" s="91"/>
      <c r="G26" s="91"/>
      <c r="H26" s="33"/>
      <c r="I26" s="32">
        <f>SUM(I10:I25)</f>
        <v>335000</v>
      </c>
      <c r="J26" s="337">
        <f>SUM(J10:K25)</f>
        <v>32800</v>
      </c>
      <c r="K26" s="338"/>
    </row>
    <row r="27" spans="1:11" ht="27.6" customHeight="1" x14ac:dyDescent="0.2">
      <c r="G27" s="48"/>
      <c r="H27" s="5"/>
      <c r="J27" s="48"/>
      <c r="K27" s="48"/>
    </row>
    <row r="28" spans="1:11" ht="27.6" customHeight="1" x14ac:dyDescent="0.2">
      <c r="A28" s="91" t="s">
        <v>90</v>
      </c>
      <c r="B28" s="91"/>
      <c r="C28" s="91"/>
      <c r="D28" s="91"/>
      <c r="E28" s="146" t="s">
        <v>91</v>
      </c>
      <c r="F28" s="109"/>
      <c r="G28" s="339">
        <f>SUMIFS($I$10:$I$25,$H$10:$H$25,"非課税",$C$10:$C$25,"有")</f>
        <v>0</v>
      </c>
      <c r="H28" s="301"/>
      <c r="I28" s="31" t="s">
        <v>51</v>
      </c>
      <c r="J28" s="339">
        <f>SUMIFS($J$10:$J$25,$H$10:$H$25,"非課税",$C$10:$C$25,"有")</f>
        <v>0</v>
      </c>
      <c r="K28" s="301"/>
    </row>
    <row r="29" spans="1:11" ht="27.6" customHeight="1" x14ac:dyDescent="0.2">
      <c r="A29" s="91"/>
      <c r="B29" s="91"/>
      <c r="C29" s="91"/>
      <c r="D29" s="91"/>
      <c r="E29" s="60" t="s">
        <v>50</v>
      </c>
      <c r="F29" s="62"/>
      <c r="G29" s="339">
        <f>SUMIFS($I$10:$I$25,$H$10:$H$25,"８％",$C$10:$C$25,"有")</f>
        <v>30000</v>
      </c>
      <c r="H29" s="301"/>
      <c r="I29" s="26" t="s">
        <v>51</v>
      </c>
      <c r="J29" s="339">
        <f>SUMIFS($J$10:$J$25,$H$10:$H$25,"８％",$C$10:$C$25,"有")</f>
        <v>2400</v>
      </c>
      <c r="K29" s="301"/>
    </row>
    <row r="30" spans="1:11" ht="27.6" customHeight="1" x14ac:dyDescent="0.2">
      <c r="A30" s="91"/>
      <c r="B30" s="91"/>
      <c r="C30" s="91"/>
      <c r="D30" s="91"/>
      <c r="E30" s="54" t="s">
        <v>52</v>
      </c>
      <c r="F30" s="90"/>
      <c r="G30" s="339">
        <f>SUMIFS($I$10:$I$25,$H$10:$H$25,"１０％",$C$10:$C$25,"有")</f>
        <v>300000</v>
      </c>
      <c r="H30" s="301"/>
      <c r="I30" s="23" t="s">
        <v>51</v>
      </c>
      <c r="J30" s="339">
        <f>SUMIFS($J$10:$J$25,$H$10:$H$25,"１０％",$C$10:$C$25,"有")</f>
        <v>30000</v>
      </c>
      <c r="K30" s="301"/>
    </row>
    <row r="31" spans="1:11" ht="27.6" customHeight="1" x14ac:dyDescent="0.2">
      <c r="A31" s="91"/>
      <c r="B31" s="91"/>
      <c r="C31" s="91"/>
      <c r="D31" s="91"/>
      <c r="E31" s="91" t="s">
        <v>92</v>
      </c>
      <c r="F31" s="91"/>
      <c r="G31" s="340">
        <f>SUM(G28:H30)</f>
        <v>330000</v>
      </c>
      <c r="H31" s="340"/>
      <c r="I31" s="8" t="s">
        <v>92</v>
      </c>
      <c r="J31" s="335">
        <f>SUM(J28:K30)</f>
        <v>32400</v>
      </c>
      <c r="K31" s="336"/>
    </row>
  </sheetData>
  <mergeCells count="58">
    <mergeCell ref="A3:B3"/>
    <mergeCell ref="H3:I3"/>
    <mergeCell ref="E31:F31"/>
    <mergeCell ref="F5:G5"/>
    <mergeCell ref="H5:K5"/>
    <mergeCell ref="F6:G6"/>
    <mergeCell ref="H6:K6"/>
    <mergeCell ref="F7:G7"/>
    <mergeCell ref="H7:K7"/>
    <mergeCell ref="E29:F29"/>
    <mergeCell ref="G29:H29"/>
    <mergeCell ref="J29:K29"/>
    <mergeCell ref="E30:F30"/>
    <mergeCell ref="G30:H30"/>
    <mergeCell ref="J30:K30"/>
    <mergeCell ref="G31:H31"/>
    <mergeCell ref="D24:G24"/>
    <mergeCell ref="J24:K24"/>
    <mergeCell ref="J31:K31"/>
    <mergeCell ref="D25:G25"/>
    <mergeCell ref="J25:K25"/>
    <mergeCell ref="A26:G26"/>
    <mergeCell ref="J26:K26"/>
    <mergeCell ref="A28:D31"/>
    <mergeCell ref="E28:F28"/>
    <mergeCell ref="G28:H28"/>
    <mergeCell ref="J28:K28"/>
    <mergeCell ref="D21:G21"/>
    <mergeCell ref="J21:K21"/>
    <mergeCell ref="D22:G22"/>
    <mergeCell ref="J22:K22"/>
    <mergeCell ref="D23:G23"/>
    <mergeCell ref="J23:K23"/>
    <mergeCell ref="D18:G18"/>
    <mergeCell ref="J18:K18"/>
    <mergeCell ref="D19:G19"/>
    <mergeCell ref="J19:K19"/>
    <mergeCell ref="D20:G20"/>
    <mergeCell ref="J20:K20"/>
    <mergeCell ref="D15:G15"/>
    <mergeCell ref="J15:K15"/>
    <mergeCell ref="D16:G16"/>
    <mergeCell ref="J16:K16"/>
    <mergeCell ref="D17:G17"/>
    <mergeCell ref="J17:K17"/>
    <mergeCell ref="D12:G12"/>
    <mergeCell ref="J12:K12"/>
    <mergeCell ref="D13:G13"/>
    <mergeCell ref="J13:K13"/>
    <mergeCell ref="D14:G14"/>
    <mergeCell ref="J14:K14"/>
    <mergeCell ref="D9:G9"/>
    <mergeCell ref="J9:K9"/>
    <mergeCell ref="D10:G10"/>
    <mergeCell ref="J10:K10"/>
    <mergeCell ref="D11:G11"/>
    <mergeCell ref="J11:K11"/>
    <mergeCell ref="A1:K1"/>
  </mergeCells>
  <phoneticPr fontId="3"/>
  <dataValidations count="3">
    <dataValidation type="list" allowBlank="1" showInputMessage="1" showErrorMessage="1" sqref="J3" xr:uid="{F75DFD1B-3972-4663-8901-60C302473F37}">
      <formula1>"１,２,３,４,５,６,７,８,９,１０,１１,１２"</formula1>
    </dataValidation>
    <dataValidation type="list" allowBlank="1" showInputMessage="1" showErrorMessage="1" sqref="C10:C25" xr:uid="{F187B95D-898C-433A-AC0D-EEA1FB8401FD}">
      <formula1>"有,無"</formula1>
    </dataValidation>
    <dataValidation type="list" allowBlank="1" showInputMessage="1" showErrorMessage="1" sqref="H10:H25" xr:uid="{89BFDFF6-E228-4F58-A6A2-17EF49BD9081}">
      <formula1>"10％,8％,非課税"</formula1>
    </dataValidation>
  </dataValidations>
  <printOptions horizontalCentered="1" verticalCentered="1"/>
  <pageMargins left="0.39370078740157483" right="0.39370078740157483" top="0.39370078740157483" bottom="0.39370078740157483" header="0" footer="0"/>
  <pageSetup paperSize="9" orientation="portrait" horizontalDpi="4294967292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93B4414E67498A498FEC0EF75DCC6D7E" ma:contentTypeVersion="18" ma:contentTypeDescription="新しいドキュメントを作成します。" ma:contentTypeScope="" ma:versionID="a3e07f39ec2fd7d0d452d41e98d03483">
  <xsd:schema xmlns:xsd="http://www.w3.org/2001/XMLSchema" xmlns:xs="http://www.w3.org/2001/XMLSchema" xmlns:p="http://schemas.microsoft.com/office/2006/metadata/properties" xmlns:ns2="f97b487e-3ae0-4930-9e6c-e9226200f6f5" xmlns:ns3="7bf952ef-9dac-425b-931e-fb768cf4571c" targetNamespace="http://schemas.microsoft.com/office/2006/metadata/properties" ma:root="true" ma:fieldsID="503beff8c720fcedd3a041ba95760948" ns2:_="" ns3:_="">
    <xsd:import namespace="f97b487e-3ae0-4930-9e6c-e9226200f6f5"/>
    <xsd:import namespace="7bf952ef-9dac-425b-931e-fb768cf4571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OCR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7b487e-3ae0-4930-9e6c-e9226200f6f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5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6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9" nillable="true" ma:displayName="Tags" ma:internalName="MediaServiceAutoTags" ma:readOnly="true">
      <xsd:simpleType>
        <xsd:restriction base="dms:Text"/>
      </xsd:simpleType>
    </xsd:element>
    <xsd:element name="MediaServiceGenerationTime" ma:index="1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画像タグ" ma:readOnly="false" ma:fieldId="{5cf76f15-5ced-4ddc-b409-7134ff3c332f}" ma:taxonomyMulti="true" ma:sspId="54432497-5c83-4fcb-ac32-aba6124e18c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f952ef-9dac-425b-931e-fb768cf4571c" elementFormDefault="qualified">
    <xsd:import namespace="http://schemas.microsoft.com/office/2006/documentManagement/types"/>
    <xsd:import namespace="http://schemas.microsoft.com/office/infopath/2007/PartnerControls"/>
    <xsd:element name="SharedWithUsers" ma:index="7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8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fc3a1bda-915f-4ae7-b0a9-332f7e59663f}" ma:internalName="TaxCatchAll" ma:showField="CatchAllData" ma:web="7bf952ef-9dac-425b-931e-fb768cf457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8" ma:displayName="コンテンツ タイプ"/>
        <xsd:element ref="dc:title" minOccurs="0" maxOccurs="1" ma:index="1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97b487e-3ae0-4930-9e6c-e9226200f6f5">
      <Terms xmlns="http://schemas.microsoft.com/office/infopath/2007/PartnerControls"/>
    </lcf76f155ced4ddcb4097134ff3c332f>
    <TaxCatchAll xmlns="7bf952ef-9dac-425b-931e-fb768cf4571c" xsi:nil="true"/>
  </documentManagement>
</p:properties>
</file>

<file path=customXml/itemProps1.xml><?xml version="1.0" encoding="utf-8"?>
<ds:datastoreItem xmlns:ds="http://schemas.openxmlformats.org/officeDocument/2006/customXml" ds:itemID="{77E21381-3BD0-499C-8E48-DC394A903A9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69CC40C-3692-4388-97EF-9C7529196F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97b487e-3ae0-4930-9e6c-e9226200f6f5"/>
    <ds:schemaRef ds:uri="7bf952ef-9dac-425b-931e-fb768cf4571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419DA34-396F-43FD-B10F-651BAA10A01A}">
  <ds:schemaRefs>
    <ds:schemaRef ds:uri="7bf952ef-9dac-425b-931e-fb768cf4571c"/>
    <ds:schemaRef ds:uri="http://schemas.microsoft.com/office/2006/documentManagement/types"/>
    <ds:schemaRef ds:uri="http://purl.org/dc/dcmitype/"/>
    <ds:schemaRef ds:uri="http://purl.org/dc/elements/1.1/"/>
    <ds:schemaRef ds:uri="http://purl.org/dc/terms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f97b487e-3ae0-4930-9e6c-e9226200f6f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契約用原稿</vt:lpstr>
      <vt:lpstr>契約用見本</vt:lpstr>
      <vt:lpstr>非契約用原稿</vt:lpstr>
      <vt:lpstr>非契約用原稿見本</vt:lpstr>
      <vt:lpstr>立替金精算書注意点</vt:lpstr>
      <vt:lpstr>立替金精算書原稿</vt:lpstr>
      <vt:lpstr>立替金精算書見本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高田</dc:creator>
  <cp:keywords/>
  <dc:description/>
  <cp:lastModifiedBy>田中 紀子</cp:lastModifiedBy>
  <cp:revision/>
  <cp:lastPrinted>2023-12-21T07:10:29Z</cp:lastPrinted>
  <dcterms:created xsi:type="dcterms:W3CDTF">2007-08-16T10:36:29Z</dcterms:created>
  <dcterms:modified xsi:type="dcterms:W3CDTF">2023-12-21T07:13:40Z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0x01010093B4414E67498A498FEC0EF75DCC6D7E</vt:lpwstr>
  </property>
  <property fmtid="{D5CDD505-2E9C-101B-9397-08002B2CF9AE}" pid="3" name="MediaServiceImageTags">
    <vt:lpwstr/>
  </property>
</Properties>
</file>